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4A NZMA Info\14. NZMA National Champs Info\NZMA 2025 Champs\"/>
    </mc:Choice>
  </mc:AlternateContent>
  <xr:revisionPtr revIDLastSave="0" documentId="13_ncr:1_{806B9A00-71A4-41D8-9E59-10B6267BCEAB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Throws Pentathlon" sheetId="36" r:id="rId1"/>
    <sheet name="Men Outdoor Pentathlon" sheetId="34" r:id="rId2"/>
    <sheet name="Women Outdoor Pentathlon" sheetId="35" r:id="rId3"/>
    <sheet name="Men Decathlon" sheetId="38" r:id="rId4"/>
    <sheet name="Women Outdoor Heptahtlon" sheetId="39" r:id="rId5"/>
    <sheet name="Age Groups" sheetId="29" state="veryHidden" r:id="rId6"/>
    <sheet name="Age Factors" sheetId="2" state="veryHidden" r:id="rId7"/>
    <sheet name="Scoring Coefficients" sheetId="3" state="veryHidden" r:id="rId8"/>
  </sheets>
  <externalReferences>
    <externalReference r:id="rId9"/>
  </externalReferences>
  <definedNames>
    <definedName name="_xlnm._FilterDatabase" localSheetId="6" hidden="1">'Age Factors'!$A$1:$AF$24</definedName>
    <definedName name="_xlnm._FilterDatabase" localSheetId="7" hidden="1">'Scoring Coefficients'!$A$1:$F$33</definedName>
    <definedName name="AllAgeGroups">'Age Groups'!$A$1:$A$17</definedName>
    <definedName name="AllGenderList">'Age Groups'!$C$1:$C$2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39" l="1"/>
  <c r="Q27" i="39"/>
  <c r="O27" i="39"/>
  <c r="M27" i="39"/>
  <c r="K27" i="39"/>
  <c r="I27" i="39"/>
  <c r="G27" i="39"/>
  <c r="E27" i="39"/>
  <c r="S26" i="39"/>
  <c r="Q26" i="39"/>
  <c r="O26" i="39"/>
  <c r="M26" i="39"/>
  <c r="E26" i="39" s="1"/>
  <c r="K26" i="39"/>
  <c r="I26" i="39"/>
  <c r="G26" i="39"/>
  <c r="S25" i="39"/>
  <c r="Q25" i="39"/>
  <c r="O25" i="39"/>
  <c r="M25" i="39"/>
  <c r="K25" i="39"/>
  <c r="I25" i="39"/>
  <c r="G25" i="39"/>
  <c r="E25" i="39"/>
  <c r="S24" i="39"/>
  <c r="Q24" i="39"/>
  <c r="O24" i="39"/>
  <c r="M24" i="39"/>
  <c r="K24" i="39"/>
  <c r="I24" i="39"/>
  <c r="G24" i="39"/>
  <c r="S23" i="39"/>
  <c r="Q23" i="39"/>
  <c r="O23" i="39"/>
  <c r="M23" i="39"/>
  <c r="K23" i="39"/>
  <c r="I23" i="39"/>
  <c r="G23" i="39"/>
  <c r="S22" i="39"/>
  <c r="Q22" i="39"/>
  <c r="O22" i="39"/>
  <c r="M22" i="39"/>
  <c r="K22" i="39"/>
  <c r="I22" i="39"/>
  <c r="G22" i="39"/>
  <c r="E22" i="39" s="1"/>
  <c r="S21" i="39"/>
  <c r="Q21" i="39"/>
  <c r="O21" i="39"/>
  <c r="M21" i="39"/>
  <c r="K21" i="39"/>
  <c r="I21" i="39"/>
  <c r="G21" i="39"/>
  <c r="S20" i="39"/>
  <c r="Q20" i="39"/>
  <c r="O20" i="39"/>
  <c r="M20" i="39"/>
  <c r="K20" i="39"/>
  <c r="I20" i="39"/>
  <c r="G20" i="39"/>
  <c r="S19" i="39"/>
  <c r="Q19" i="39"/>
  <c r="O19" i="39"/>
  <c r="M19" i="39"/>
  <c r="K19" i="39"/>
  <c r="I19" i="39"/>
  <c r="G19" i="39"/>
  <c r="E19" i="39" s="1"/>
  <c r="S18" i="39"/>
  <c r="Q18" i="39"/>
  <c r="O18" i="39"/>
  <c r="M18" i="39"/>
  <c r="K18" i="39"/>
  <c r="I18" i="39"/>
  <c r="G18" i="39"/>
  <c r="S17" i="39"/>
  <c r="Q17" i="39"/>
  <c r="O17" i="39"/>
  <c r="M17" i="39"/>
  <c r="K17" i="39"/>
  <c r="I17" i="39"/>
  <c r="G17" i="39"/>
  <c r="S16" i="39"/>
  <c r="Q16" i="39"/>
  <c r="O16" i="39"/>
  <c r="M16" i="39"/>
  <c r="K16" i="39"/>
  <c r="I16" i="39"/>
  <c r="G16" i="39"/>
  <c r="E16" i="39" s="1"/>
  <c r="S15" i="39"/>
  <c r="Q15" i="39"/>
  <c r="O15" i="39"/>
  <c r="M15" i="39"/>
  <c r="K15" i="39"/>
  <c r="I15" i="39"/>
  <c r="G15" i="39"/>
  <c r="S14" i="39"/>
  <c r="Q14" i="39"/>
  <c r="O14" i="39"/>
  <c r="M14" i="39"/>
  <c r="K14" i="39"/>
  <c r="I14" i="39"/>
  <c r="G14" i="39"/>
  <c r="S13" i="39"/>
  <c r="Q13" i="39"/>
  <c r="O13" i="39"/>
  <c r="M13" i="39"/>
  <c r="K13" i="39"/>
  <c r="E13" i="39" s="1"/>
  <c r="I13" i="39"/>
  <c r="G13" i="39"/>
  <c r="S12" i="39"/>
  <c r="Q12" i="39"/>
  <c r="O12" i="39"/>
  <c r="M12" i="39"/>
  <c r="K12" i="39"/>
  <c r="I12" i="39"/>
  <c r="G12" i="39"/>
  <c r="S11" i="39"/>
  <c r="Q11" i="39"/>
  <c r="O11" i="39"/>
  <c r="M11" i="39"/>
  <c r="K11" i="39"/>
  <c r="I11" i="39"/>
  <c r="G11" i="39"/>
  <c r="S10" i="39"/>
  <c r="Q10" i="39"/>
  <c r="O10" i="39"/>
  <c r="M10" i="39"/>
  <c r="K10" i="39"/>
  <c r="I10" i="39"/>
  <c r="G10" i="39"/>
  <c r="E10" i="39" s="1"/>
  <c r="S9" i="39"/>
  <c r="Q9" i="39"/>
  <c r="O9" i="39"/>
  <c r="M9" i="39"/>
  <c r="K9" i="39"/>
  <c r="I9" i="39"/>
  <c r="G9" i="39"/>
  <c r="S8" i="39"/>
  <c r="Q8" i="39"/>
  <c r="O8" i="39"/>
  <c r="M8" i="39"/>
  <c r="E8" i="39" s="1"/>
  <c r="K8" i="39"/>
  <c r="I8" i="39"/>
  <c r="G8" i="39"/>
  <c r="S7" i="39"/>
  <c r="Q7" i="39"/>
  <c r="O7" i="39"/>
  <c r="M7" i="39"/>
  <c r="K7" i="39"/>
  <c r="I7" i="39"/>
  <c r="G7" i="39"/>
  <c r="E7" i="39"/>
  <c r="S6" i="39"/>
  <c r="Q6" i="39"/>
  <c r="O6" i="39"/>
  <c r="M6" i="39"/>
  <c r="K6" i="39"/>
  <c r="I6" i="39"/>
  <c r="G6" i="39"/>
  <c r="S5" i="39"/>
  <c r="Q5" i="39"/>
  <c r="O5" i="39"/>
  <c r="M5" i="39"/>
  <c r="K5" i="39"/>
  <c r="I5" i="39"/>
  <c r="G5" i="39"/>
  <c r="S4" i="39"/>
  <c r="Q4" i="39"/>
  <c r="O4" i="39"/>
  <c r="M4" i="39"/>
  <c r="K4" i="39"/>
  <c r="I4" i="39"/>
  <c r="G4" i="39"/>
  <c r="E4" i="39" s="1"/>
  <c r="S3" i="39"/>
  <c r="Q3" i="39"/>
  <c r="O3" i="39"/>
  <c r="M3" i="39"/>
  <c r="K3" i="39"/>
  <c r="I3" i="39"/>
  <c r="G3" i="39"/>
  <c r="E18" i="39" l="1"/>
  <c r="E5" i="39"/>
  <c r="E23" i="39"/>
  <c r="E15" i="39"/>
  <c r="E20" i="39"/>
  <c r="E12" i="39"/>
  <c r="E17" i="39"/>
  <c r="E9" i="39"/>
  <c r="E14" i="39"/>
  <c r="E6" i="39"/>
  <c r="E24" i="39"/>
  <c r="E11" i="39"/>
  <c r="E3" i="39"/>
  <c r="E21" i="39"/>
  <c r="Y27" i="38" l="1"/>
  <c r="W27" i="38"/>
  <c r="U27" i="38"/>
  <c r="S27" i="38"/>
  <c r="Q27" i="38"/>
  <c r="O27" i="38"/>
  <c r="M27" i="38"/>
  <c r="K27" i="38"/>
  <c r="I27" i="38"/>
  <c r="G27" i="38"/>
  <c r="E27" i="38"/>
  <c r="Y26" i="38"/>
  <c r="W26" i="38"/>
  <c r="U26" i="38"/>
  <c r="S26" i="38"/>
  <c r="Q26" i="38"/>
  <c r="O26" i="38"/>
  <c r="M26" i="38"/>
  <c r="K26" i="38"/>
  <c r="I26" i="38"/>
  <c r="G26" i="38"/>
  <c r="E26" i="38"/>
  <c r="Y25" i="38"/>
  <c r="W25" i="38"/>
  <c r="E25" i="38" s="1"/>
  <c r="U25" i="38"/>
  <c r="S25" i="38"/>
  <c r="Q25" i="38"/>
  <c r="O25" i="38"/>
  <c r="M25" i="38"/>
  <c r="K25" i="38"/>
  <c r="I25" i="38"/>
  <c r="G25" i="38"/>
  <c r="Y24" i="38"/>
  <c r="W24" i="38"/>
  <c r="U24" i="38"/>
  <c r="S24" i="38"/>
  <c r="Q24" i="38"/>
  <c r="O24" i="38"/>
  <c r="M24" i="38"/>
  <c r="K24" i="38"/>
  <c r="I24" i="38"/>
  <c r="G24" i="38"/>
  <c r="E24" i="38" s="1"/>
  <c r="Y23" i="38"/>
  <c r="W23" i="38"/>
  <c r="U23" i="38"/>
  <c r="S23" i="38"/>
  <c r="E23" i="38" s="1"/>
  <c r="Q23" i="38"/>
  <c r="O23" i="38"/>
  <c r="M23" i="38"/>
  <c r="K23" i="38"/>
  <c r="I23" i="38"/>
  <c r="G23" i="38"/>
  <c r="Y22" i="38"/>
  <c r="W22" i="38"/>
  <c r="U22" i="38"/>
  <c r="S22" i="38"/>
  <c r="Q22" i="38"/>
  <c r="E22" i="38" s="1"/>
  <c r="O22" i="38"/>
  <c r="M22" i="38"/>
  <c r="K22" i="38"/>
  <c r="I22" i="38"/>
  <c r="G22" i="38"/>
  <c r="Y21" i="38"/>
  <c r="W21" i="38"/>
  <c r="U21" i="38"/>
  <c r="S21" i="38"/>
  <c r="Q21" i="38"/>
  <c r="O21" i="38"/>
  <c r="E21" i="38" s="1"/>
  <c r="M21" i="38"/>
  <c r="K21" i="38"/>
  <c r="I21" i="38"/>
  <c r="G21" i="38"/>
  <c r="Y20" i="38"/>
  <c r="W20" i="38"/>
  <c r="U20" i="38"/>
  <c r="S20" i="38"/>
  <c r="Q20" i="38"/>
  <c r="O20" i="38"/>
  <c r="M20" i="38"/>
  <c r="K20" i="38"/>
  <c r="I20" i="38"/>
  <c r="G20" i="38"/>
  <c r="E20" i="38" s="1"/>
  <c r="Y19" i="38"/>
  <c r="W19" i="38"/>
  <c r="U19" i="38"/>
  <c r="S19" i="38"/>
  <c r="Q19" i="38"/>
  <c r="O19" i="38"/>
  <c r="M19" i="38"/>
  <c r="K19" i="38"/>
  <c r="E19" i="38" s="1"/>
  <c r="I19" i="38"/>
  <c r="G19" i="38"/>
  <c r="Y18" i="38"/>
  <c r="W18" i="38"/>
  <c r="U18" i="38"/>
  <c r="S18" i="38"/>
  <c r="Q18" i="38"/>
  <c r="O18" i="38"/>
  <c r="M18" i="38"/>
  <c r="K18" i="38"/>
  <c r="I18" i="38"/>
  <c r="E18" i="38" s="1"/>
  <c r="G18" i="38"/>
  <c r="Y17" i="38"/>
  <c r="W17" i="38"/>
  <c r="U17" i="38"/>
  <c r="S17" i="38"/>
  <c r="Q17" i="38"/>
  <c r="O17" i="38"/>
  <c r="M17" i="38"/>
  <c r="K17" i="38"/>
  <c r="I17" i="38"/>
  <c r="G17" i="38"/>
  <c r="E17" i="38" s="1"/>
  <c r="Y16" i="38"/>
  <c r="W16" i="38"/>
  <c r="U16" i="38"/>
  <c r="S16" i="38"/>
  <c r="Q16" i="38"/>
  <c r="O16" i="38"/>
  <c r="M16" i="38"/>
  <c r="K16" i="38"/>
  <c r="I16" i="38"/>
  <c r="G16" i="38"/>
  <c r="E16" i="38" s="1"/>
  <c r="Y15" i="38"/>
  <c r="W15" i="38"/>
  <c r="U15" i="38"/>
  <c r="S15" i="38"/>
  <c r="Q15" i="38"/>
  <c r="O15" i="38"/>
  <c r="M15" i="38"/>
  <c r="K15" i="38"/>
  <c r="I15" i="38"/>
  <c r="G15" i="38"/>
  <c r="E15" i="38"/>
  <c r="Y14" i="38"/>
  <c r="W14" i="38"/>
  <c r="U14" i="38"/>
  <c r="S14" i="38"/>
  <c r="Q14" i="38"/>
  <c r="O14" i="38"/>
  <c r="M14" i="38"/>
  <c r="K14" i="38"/>
  <c r="I14" i="38"/>
  <c r="G14" i="38"/>
  <c r="E14" i="38"/>
  <c r="Y13" i="38"/>
  <c r="W13" i="38"/>
  <c r="E13" i="38" s="1"/>
  <c r="U13" i="38"/>
  <c r="S13" i="38"/>
  <c r="Q13" i="38"/>
  <c r="O13" i="38"/>
  <c r="M13" i="38"/>
  <c r="K13" i="38"/>
  <c r="I13" i="38"/>
  <c r="G13" i="38"/>
  <c r="Y12" i="38"/>
  <c r="W12" i="38"/>
  <c r="U12" i="38"/>
  <c r="S12" i="38"/>
  <c r="Q12" i="38"/>
  <c r="O12" i="38"/>
  <c r="M12" i="38"/>
  <c r="K12" i="38"/>
  <c r="I12" i="38"/>
  <c r="G12" i="38"/>
  <c r="E12" i="38" s="1"/>
  <c r="Y11" i="38"/>
  <c r="W11" i="38"/>
  <c r="U11" i="38"/>
  <c r="S11" i="38"/>
  <c r="E11" i="38" s="1"/>
  <c r="Q11" i="38"/>
  <c r="O11" i="38"/>
  <c r="M11" i="38"/>
  <c r="K11" i="38"/>
  <c r="I11" i="38"/>
  <c r="G11" i="38"/>
  <c r="Y10" i="38"/>
  <c r="W10" i="38"/>
  <c r="U10" i="38"/>
  <c r="S10" i="38"/>
  <c r="Q10" i="38"/>
  <c r="O10" i="38"/>
  <c r="M10" i="38"/>
  <c r="K10" i="38"/>
  <c r="I10" i="38"/>
  <c r="G10" i="38"/>
  <c r="E10" i="38" s="1"/>
  <c r="Y9" i="38"/>
  <c r="W9" i="38"/>
  <c r="U9" i="38"/>
  <c r="S9" i="38"/>
  <c r="Q9" i="38"/>
  <c r="O9" i="38"/>
  <c r="E9" i="38" s="1"/>
  <c r="M9" i="38"/>
  <c r="K9" i="38"/>
  <c r="I9" i="38"/>
  <c r="G9" i="38"/>
  <c r="Y8" i="38"/>
  <c r="W8" i="38"/>
  <c r="U8" i="38"/>
  <c r="S8" i="38"/>
  <c r="Q8" i="38"/>
  <c r="O8" i="38"/>
  <c r="M8" i="38"/>
  <c r="K8" i="38"/>
  <c r="I8" i="38"/>
  <c r="G8" i="38"/>
  <c r="E8" i="38" s="1"/>
  <c r="Y7" i="38"/>
  <c r="W7" i="38"/>
  <c r="U7" i="38"/>
  <c r="S7" i="38"/>
  <c r="Q7" i="38"/>
  <c r="O7" i="38"/>
  <c r="M7" i="38"/>
  <c r="K7" i="38"/>
  <c r="E7" i="38" s="1"/>
  <c r="I7" i="38"/>
  <c r="G7" i="38"/>
  <c r="Y6" i="38"/>
  <c r="W6" i="38"/>
  <c r="U6" i="38"/>
  <c r="S6" i="38"/>
  <c r="Q6" i="38"/>
  <c r="O6" i="38"/>
  <c r="M6" i="38"/>
  <c r="K6" i="38"/>
  <c r="I6" i="38"/>
  <c r="E6" i="38" s="1"/>
  <c r="G6" i="38"/>
  <c r="Y5" i="38"/>
  <c r="W5" i="38"/>
  <c r="U5" i="38"/>
  <c r="S5" i="38"/>
  <c r="Q5" i="38"/>
  <c r="O5" i="38"/>
  <c r="M5" i="38"/>
  <c r="K5" i="38"/>
  <c r="I5" i="38"/>
  <c r="G5" i="38"/>
  <c r="E5" i="38" s="1"/>
  <c r="Y4" i="38"/>
  <c r="W4" i="38"/>
  <c r="U4" i="38"/>
  <c r="S4" i="38"/>
  <c r="Q4" i="38"/>
  <c r="O4" i="38"/>
  <c r="M4" i="38"/>
  <c r="K4" i="38"/>
  <c r="I4" i="38"/>
  <c r="G4" i="38"/>
  <c r="E4" i="38" s="1"/>
  <c r="Y3" i="38"/>
  <c r="W3" i="38"/>
  <c r="U3" i="38"/>
  <c r="S3" i="38"/>
  <c r="Q3" i="38"/>
  <c r="O3" i="38"/>
  <c r="M3" i="38"/>
  <c r="K3" i="38"/>
  <c r="I3" i="38"/>
  <c r="G3" i="38"/>
  <c r="E3" i="38"/>
  <c r="O27" i="34"/>
  <c r="M27" i="34"/>
  <c r="K27" i="34"/>
  <c r="I27" i="34"/>
  <c r="G27" i="34"/>
  <c r="O26" i="34"/>
  <c r="M26" i="34"/>
  <c r="K26" i="34"/>
  <c r="I26" i="34"/>
  <c r="G26" i="34"/>
  <c r="O25" i="34"/>
  <c r="M25" i="34"/>
  <c r="K25" i="34"/>
  <c r="E25" i="34" s="1"/>
  <c r="I25" i="34"/>
  <c r="G25" i="34"/>
  <c r="O24" i="34"/>
  <c r="M24" i="34"/>
  <c r="K24" i="34"/>
  <c r="I24" i="34"/>
  <c r="G24" i="34"/>
  <c r="E24" i="34" s="1"/>
  <c r="O23" i="34"/>
  <c r="M23" i="34"/>
  <c r="K23" i="34"/>
  <c r="I23" i="34"/>
  <c r="E23" i="34" s="1"/>
  <c r="G23" i="34"/>
  <c r="O22" i="34"/>
  <c r="M22" i="34"/>
  <c r="K22" i="34"/>
  <c r="I22" i="34"/>
  <c r="G22" i="34"/>
  <c r="E22" i="34" s="1"/>
  <c r="O21" i="34"/>
  <c r="M21" i="34"/>
  <c r="K21" i="34"/>
  <c r="I21" i="34"/>
  <c r="G21" i="34"/>
  <c r="E21" i="34" s="1"/>
  <c r="O20" i="34"/>
  <c r="M20" i="34"/>
  <c r="K20" i="34"/>
  <c r="I20" i="34"/>
  <c r="G20" i="34"/>
  <c r="E20" i="34" s="1"/>
  <c r="O19" i="34"/>
  <c r="M19" i="34"/>
  <c r="E19" i="34" s="1"/>
  <c r="K19" i="34"/>
  <c r="I19" i="34"/>
  <c r="G19" i="34"/>
  <c r="O18" i="34"/>
  <c r="M18" i="34"/>
  <c r="K18" i="34"/>
  <c r="I18" i="34"/>
  <c r="G18" i="34"/>
  <c r="E18" i="34" s="1"/>
  <c r="O17" i="34"/>
  <c r="M17" i="34"/>
  <c r="K17" i="34"/>
  <c r="I17" i="34"/>
  <c r="G17" i="34"/>
  <c r="E17" i="34" s="1"/>
  <c r="O16" i="34"/>
  <c r="M16" i="34"/>
  <c r="K16" i="34"/>
  <c r="I16" i="34"/>
  <c r="G16" i="34"/>
  <c r="O15" i="34"/>
  <c r="M15" i="34"/>
  <c r="K15" i="34"/>
  <c r="I15" i="34"/>
  <c r="G15" i="34"/>
  <c r="E15" i="34" s="1"/>
  <c r="O14" i="34"/>
  <c r="M14" i="34"/>
  <c r="K14" i="34"/>
  <c r="I14" i="34"/>
  <c r="G14" i="34"/>
  <c r="O13" i="34"/>
  <c r="M13" i="34"/>
  <c r="K13" i="34"/>
  <c r="I13" i="34"/>
  <c r="G13" i="34"/>
  <c r="E13" i="34" s="1"/>
  <c r="O12" i="34"/>
  <c r="M12" i="34"/>
  <c r="K12" i="34"/>
  <c r="I12" i="34"/>
  <c r="G12" i="34"/>
  <c r="O11" i="34"/>
  <c r="M11" i="34"/>
  <c r="K11" i="34"/>
  <c r="I11" i="34"/>
  <c r="G11" i="34"/>
  <c r="E11" i="34"/>
  <c r="O10" i="34"/>
  <c r="M10" i="34"/>
  <c r="K10" i="34"/>
  <c r="I10" i="34"/>
  <c r="G10" i="34"/>
  <c r="O9" i="34"/>
  <c r="M9" i="34"/>
  <c r="K9" i="34"/>
  <c r="I9" i="34"/>
  <c r="G9" i="34"/>
  <c r="E9" i="34"/>
  <c r="O8" i="34"/>
  <c r="M8" i="34"/>
  <c r="K8" i="34"/>
  <c r="I8" i="34"/>
  <c r="G8" i="34"/>
  <c r="O7" i="34"/>
  <c r="M7" i="34"/>
  <c r="K7" i="34"/>
  <c r="I7" i="34"/>
  <c r="G7" i="34"/>
  <c r="E7" i="34"/>
  <c r="O6" i="34"/>
  <c r="M6" i="34"/>
  <c r="K6" i="34"/>
  <c r="I6" i="34"/>
  <c r="G6" i="34"/>
  <c r="O5" i="34"/>
  <c r="E5" i="34" s="1"/>
  <c r="M5" i="34"/>
  <c r="K5" i="34"/>
  <c r="I5" i="34"/>
  <c r="G5" i="34"/>
  <c r="O4" i="34"/>
  <c r="M4" i="34"/>
  <c r="K4" i="34"/>
  <c r="I4" i="34"/>
  <c r="G4" i="34"/>
  <c r="O3" i="34"/>
  <c r="M3" i="34"/>
  <c r="K3" i="34"/>
  <c r="I3" i="34"/>
  <c r="G3" i="34"/>
  <c r="O27" i="35"/>
  <c r="M27" i="35"/>
  <c r="K27" i="35"/>
  <c r="I27" i="35"/>
  <c r="G27" i="35"/>
  <c r="E27" i="35" s="1"/>
  <c r="O26" i="35"/>
  <c r="M26" i="35"/>
  <c r="K26" i="35"/>
  <c r="I26" i="35"/>
  <c r="G26" i="35"/>
  <c r="E26" i="35" s="1"/>
  <c r="O25" i="35"/>
  <c r="M25" i="35"/>
  <c r="K25" i="35"/>
  <c r="I25" i="35"/>
  <c r="G25" i="35"/>
  <c r="E25" i="35"/>
  <c r="O24" i="35"/>
  <c r="M24" i="35"/>
  <c r="K24" i="35"/>
  <c r="I24" i="35"/>
  <c r="G24" i="35"/>
  <c r="E24" i="35" s="1"/>
  <c r="O23" i="35"/>
  <c r="M23" i="35"/>
  <c r="K23" i="35"/>
  <c r="I23" i="35"/>
  <c r="G23" i="35"/>
  <c r="E23" i="35"/>
  <c r="O22" i="35"/>
  <c r="M22" i="35"/>
  <c r="K22" i="35"/>
  <c r="I22" i="35"/>
  <c r="G22" i="35"/>
  <c r="E22" i="35" s="1"/>
  <c r="O21" i="35"/>
  <c r="M21" i="35"/>
  <c r="K21" i="35"/>
  <c r="I21" i="35"/>
  <c r="G21" i="35"/>
  <c r="E21" i="35"/>
  <c r="O20" i="35"/>
  <c r="M20" i="35"/>
  <c r="K20" i="35"/>
  <c r="I20" i="35"/>
  <c r="G20" i="35"/>
  <c r="E20" i="35" s="1"/>
  <c r="O19" i="35"/>
  <c r="M19" i="35"/>
  <c r="K19" i="35"/>
  <c r="I19" i="35"/>
  <c r="G19" i="35"/>
  <c r="E19" i="35"/>
  <c r="O18" i="35"/>
  <c r="M18" i="35"/>
  <c r="K18" i="35"/>
  <c r="I18" i="35"/>
  <c r="G18" i="35"/>
  <c r="E18" i="35" s="1"/>
  <c r="O17" i="35"/>
  <c r="M17" i="35"/>
  <c r="K17" i="35"/>
  <c r="I17" i="35"/>
  <c r="G17" i="35"/>
  <c r="E17" i="35"/>
  <c r="O16" i="35"/>
  <c r="M16" i="35"/>
  <c r="K16" i="35"/>
  <c r="I16" i="35"/>
  <c r="G16" i="35"/>
  <c r="E16" i="35" s="1"/>
  <c r="O15" i="35"/>
  <c r="M15" i="35"/>
  <c r="K15" i="35"/>
  <c r="I15" i="35"/>
  <c r="G15" i="35"/>
  <c r="E15" i="35"/>
  <c r="O14" i="35"/>
  <c r="M14" i="35"/>
  <c r="K14" i="35"/>
  <c r="I14" i="35"/>
  <c r="G14" i="35"/>
  <c r="E14" i="35" s="1"/>
  <c r="O13" i="35"/>
  <c r="M13" i="35"/>
  <c r="K13" i="35"/>
  <c r="I13" i="35"/>
  <c r="G13" i="35"/>
  <c r="E13" i="35"/>
  <c r="O12" i="35"/>
  <c r="M12" i="35"/>
  <c r="K12" i="35"/>
  <c r="I12" i="35"/>
  <c r="G12" i="35"/>
  <c r="E12" i="35"/>
  <c r="O11" i="35"/>
  <c r="M11" i="35"/>
  <c r="K11" i="35"/>
  <c r="I11" i="35"/>
  <c r="G11" i="35"/>
  <c r="E11" i="35"/>
  <c r="O10" i="35"/>
  <c r="M10" i="35"/>
  <c r="K10" i="35"/>
  <c r="I10" i="35"/>
  <c r="G10" i="35"/>
  <c r="E10" i="35" s="1"/>
  <c r="O9" i="35"/>
  <c r="M9" i="35"/>
  <c r="K9" i="35"/>
  <c r="I9" i="35"/>
  <c r="G9" i="35"/>
  <c r="E9" i="35"/>
  <c r="O8" i="35"/>
  <c r="M8" i="35"/>
  <c r="E8" i="35" s="1"/>
  <c r="K8" i="35"/>
  <c r="I8" i="35"/>
  <c r="G8" i="35"/>
  <c r="O7" i="35"/>
  <c r="M7" i="35"/>
  <c r="K7" i="35"/>
  <c r="I7" i="35"/>
  <c r="G7" i="35"/>
  <c r="E7" i="35"/>
  <c r="O6" i="35"/>
  <c r="M6" i="35"/>
  <c r="E6" i="35" s="1"/>
  <c r="K6" i="35"/>
  <c r="I6" i="35"/>
  <c r="G6" i="35"/>
  <c r="O5" i="35"/>
  <c r="M5" i="35"/>
  <c r="K5" i="35"/>
  <c r="I5" i="35"/>
  <c r="G5" i="35"/>
  <c r="E5" i="35"/>
  <c r="O4" i="35"/>
  <c r="M4" i="35"/>
  <c r="E4" i="35" s="1"/>
  <c r="K4" i="35"/>
  <c r="I4" i="35"/>
  <c r="G4" i="35"/>
  <c r="O3" i="35"/>
  <c r="M3" i="35"/>
  <c r="K3" i="35"/>
  <c r="I3" i="35"/>
  <c r="G3" i="35"/>
  <c r="E3" i="35"/>
  <c r="O27" i="36"/>
  <c r="M27" i="36"/>
  <c r="K27" i="36"/>
  <c r="E27" i="36" s="1"/>
  <c r="I27" i="36"/>
  <c r="G27" i="36"/>
  <c r="O26" i="36"/>
  <c r="M26" i="36"/>
  <c r="K26" i="36"/>
  <c r="I26" i="36"/>
  <c r="G26" i="36"/>
  <c r="E26" i="36"/>
  <c r="O25" i="36"/>
  <c r="M25" i="36"/>
  <c r="K25" i="36"/>
  <c r="E25" i="36" s="1"/>
  <c r="I25" i="36"/>
  <c r="G25" i="36"/>
  <c r="O24" i="36"/>
  <c r="M24" i="36"/>
  <c r="K24" i="36"/>
  <c r="I24" i="36"/>
  <c r="G24" i="36"/>
  <c r="E24" i="36"/>
  <c r="O23" i="36"/>
  <c r="M23" i="36"/>
  <c r="K23" i="36"/>
  <c r="E23" i="36" s="1"/>
  <c r="I23" i="36"/>
  <c r="G23" i="36"/>
  <c r="O22" i="36"/>
  <c r="M22" i="36"/>
  <c r="K22" i="36"/>
  <c r="I22" i="36"/>
  <c r="G22" i="36"/>
  <c r="E22" i="36"/>
  <c r="O21" i="36"/>
  <c r="M21" i="36"/>
  <c r="K21" i="36"/>
  <c r="E21" i="36" s="1"/>
  <c r="I21" i="36"/>
  <c r="G21" i="36"/>
  <c r="O20" i="36"/>
  <c r="M20" i="36"/>
  <c r="K20" i="36"/>
  <c r="I20" i="36"/>
  <c r="G20" i="36"/>
  <c r="E20" i="36"/>
  <c r="O19" i="36"/>
  <c r="M19" i="36"/>
  <c r="K19" i="36"/>
  <c r="E19" i="36" s="1"/>
  <c r="I19" i="36"/>
  <c r="G19" i="36"/>
  <c r="O18" i="36"/>
  <c r="M18" i="36"/>
  <c r="K18" i="36"/>
  <c r="I18" i="36"/>
  <c r="G18" i="36"/>
  <c r="E18" i="36"/>
  <c r="O17" i="36"/>
  <c r="M17" i="36"/>
  <c r="K17" i="36"/>
  <c r="E17" i="36" s="1"/>
  <c r="I17" i="36"/>
  <c r="G17" i="36"/>
  <c r="O16" i="36"/>
  <c r="M16" i="36"/>
  <c r="K16" i="36"/>
  <c r="I16" i="36"/>
  <c r="G16" i="36"/>
  <c r="E16" i="36"/>
  <c r="O15" i="36"/>
  <c r="M15" i="36"/>
  <c r="K15" i="36"/>
  <c r="E15" i="36" s="1"/>
  <c r="I15" i="36"/>
  <c r="G15" i="36"/>
  <c r="O14" i="36"/>
  <c r="M14" i="36"/>
  <c r="K14" i="36"/>
  <c r="I14" i="36"/>
  <c r="G14" i="36"/>
  <c r="E14" i="36"/>
  <c r="O13" i="36"/>
  <c r="M13" i="36"/>
  <c r="K13" i="36"/>
  <c r="E13" i="36" s="1"/>
  <c r="I13" i="36"/>
  <c r="G13" i="36"/>
  <c r="O12" i="36"/>
  <c r="M12" i="36"/>
  <c r="K12" i="36"/>
  <c r="I12" i="36"/>
  <c r="G12" i="36"/>
  <c r="O11" i="36"/>
  <c r="M11" i="36"/>
  <c r="K11" i="36"/>
  <c r="I11" i="36"/>
  <c r="G11" i="36"/>
  <c r="O10" i="36"/>
  <c r="M10" i="36"/>
  <c r="K10" i="36"/>
  <c r="I10" i="36"/>
  <c r="G10" i="36"/>
  <c r="O9" i="36"/>
  <c r="M9" i="36"/>
  <c r="K9" i="36"/>
  <c r="I9" i="36"/>
  <c r="G9" i="36"/>
  <c r="O8" i="36"/>
  <c r="M8" i="36"/>
  <c r="K8" i="36"/>
  <c r="I8" i="36"/>
  <c r="G8" i="36"/>
  <c r="O7" i="36"/>
  <c r="M7" i="36"/>
  <c r="K7" i="36"/>
  <c r="I7" i="36"/>
  <c r="G7" i="36"/>
  <c r="O6" i="36"/>
  <c r="M6" i="36"/>
  <c r="K6" i="36"/>
  <c r="I6" i="36"/>
  <c r="G6" i="36"/>
  <c r="O5" i="36"/>
  <c r="M5" i="36"/>
  <c r="K5" i="36"/>
  <c r="I5" i="36"/>
  <c r="G5" i="36"/>
  <c r="O4" i="36"/>
  <c r="M4" i="36"/>
  <c r="K4" i="36"/>
  <c r="I4" i="36"/>
  <c r="G4" i="36"/>
  <c r="E4" i="36" s="1"/>
  <c r="O3" i="36"/>
  <c r="M3" i="36"/>
  <c r="K3" i="36"/>
  <c r="I3" i="36"/>
  <c r="G3" i="36"/>
  <c r="E16" i="34" l="1"/>
  <c r="E27" i="34"/>
  <c r="E3" i="34"/>
  <c r="E14" i="34"/>
  <c r="E12" i="34"/>
  <c r="E10" i="34"/>
  <c r="E8" i="34"/>
  <c r="E6" i="34"/>
  <c r="E4" i="34"/>
  <c r="E26" i="34"/>
  <c r="E11" i="36"/>
  <c r="E12" i="36"/>
  <c r="E10" i="36"/>
  <c r="E8" i="36"/>
  <c r="E6" i="36"/>
  <c r="E9" i="36"/>
  <c r="E7" i="36"/>
  <c r="E5" i="36"/>
  <c r="E3" i="36"/>
  <c r="A33" i="3" l="1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</calcChain>
</file>

<file path=xl/sharedStrings.xml><?xml version="1.0" encoding="utf-8"?>
<sst xmlns="http://schemas.openxmlformats.org/spreadsheetml/2006/main" count="348" uniqueCount="95">
  <si>
    <t>First</t>
  </si>
  <si>
    <t>Last</t>
  </si>
  <si>
    <t>Sex</t>
  </si>
  <si>
    <t>Age</t>
  </si>
  <si>
    <t>Total Score</t>
  </si>
  <si>
    <t>100m</t>
  </si>
  <si>
    <t>SP</t>
  </si>
  <si>
    <t>LJ</t>
  </si>
  <si>
    <t>JT</t>
  </si>
  <si>
    <t>800m</t>
  </si>
  <si>
    <t>F</t>
  </si>
  <si>
    <t>200m</t>
  </si>
  <si>
    <t>DT</t>
  </si>
  <si>
    <t>1500m</t>
  </si>
  <si>
    <t>M</t>
  </si>
  <si>
    <t>Sex
(M or F)</t>
  </si>
  <si>
    <t>HT</t>
  </si>
  <si>
    <t>WT</t>
  </si>
  <si>
    <t>SH</t>
  </si>
  <si>
    <t>HJ</t>
  </si>
  <si>
    <t>400m</t>
  </si>
  <si>
    <t>PV</t>
  </si>
  <si>
    <t>Formula</t>
  </si>
  <si>
    <t>Event</t>
  </si>
  <si>
    <t>M30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</si>
  <si>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</si>
  <si>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</si>
  <si>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</si>
  <si>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</si>
  <si>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</si>
  <si>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</si>
  <si>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</si>
  <si>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</si>
  <si>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</si>
  <si>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M80</t>
  </si>
  <si>
    <t>M85</t>
  </si>
  <si>
    <t>M90</t>
  </si>
  <si>
    <t>M95</t>
  </si>
  <si>
    <t>M100</t>
  </si>
  <si>
    <t>M105</t>
  </si>
  <si>
    <t>M110</t>
  </si>
  <si>
    <t>F30</t>
  </si>
  <si>
    <t>F35</t>
  </si>
  <si>
    <t>F40</t>
  </si>
  <si>
    <t>F45</t>
  </si>
  <si>
    <t>F50</t>
  </si>
  <si>
    <t>F55</t>
  </si>
  <si>
    <t>F60</t>
  </si>
  <si>
    <t>F65</t>
  </si>
  <si>
    <t>F70</t>
  </si>
  <si>
    <t>F75</t>
  </si>
  <si>
    <t>F80</t>
  </si>
  <si>
    <t>F85</t>
  </si>
  <si>
    <t>F90</t>
  </si>
  <si>
    <t>F95</t>
  </si>
  <si>
    <t>F100</t>
  </si>
  <si>
    <t>F105</t>
  </si>
  <si>
    <t>F110</t>
  </si>
  <si>
    <t>T1</t>
  </si>
  <si>
    <t>60m</t>
  </si>
  <si>
    <t>T2</t>
  </si>
  <si>
    <t>1000m</t>
  </si>
  <si>
    <t>3000m</t>
  </si>
  <si>
    <t>5000m</t>
  </si>
  <si>
    <t>T3</t>
  </si>
  <si>
    <t>10000m</t>
  </si>
  <si>
    <t>60mH</t>
  </si>
  <si>
    <t>LH</t>
  </si>
  <si>
    <t>SC</t>
  </si>
  <si>
    <t>M1</t>
  </si>
  <si>
    <t>TJ</t>
  </si>
  <si>
    <t>M2</t>
  </si>
  <si>
    <t>SWT</t>
  </si>
  <si>
    <t>UW1</t>
  </si>
  <si>
    <t>UW2</t>
  </si>
  <si>
    <t>UW3</t>
  </si>
  <si>
    <t>Ref</t>
  </si>
  <si>
    <t>a</t>
  </si>
  <si>
    <t>b</t>
  </si>
  <si>
    <t>c</t>
  </si>
  <si>
    <t>Female</t>
  </si>
  <si>
    <t>Male</t>
  </si>
  <si>
    <t>FSWT</t>
  </si>
  <si>
    <t>MSWT</t>
  </si>
  <si>
    <t>FUW1</t>
  </si>
  <si>
    <t>MUW1</t>
  </si>
  <si>
    <t>FUW2</t>
  </si>
  <si>
    <t>MUW2</t>
  </si>
  <si>
    <t>FUW3</t>
  </si>
  <si>
    <t>MUW3</t>
  </si>
  <si>
    <t>Throws Pentathlon Scoring</t>
  </si>
  <si>
    <t>Men's Outdoor Pentathlon</t>
  </si>
  <si>
    <t>Men's Decathlon</t>
  </si>
  <si>
    <t>Women's Outdoor Pentathlon</t>
  </si>
  <si>
    <t>Women's Outdoor Heptathlon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</si>
</sst>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.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name val="Verdana"/>
      <family val="2"/>
    </font>
    <font>
      <sz val="10"/>
      <color theme="1"/>
      <name val="Arial"/>
      <family val="2"/>
    </font>
    <font>
      <b/>
      <sz val="26"/>
      <color rgb="FFBB133E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14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/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" fillId="0" borderId="0" xfId="1"/>
    <xf numFmtId="164" fontId="2" fillId="0" borderId="0" xfId="1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7" fillId="0" borderId="0" xfId="2" applyFont="1"/>
    <xf numFmtId="164" fontId="7" fillId="0" borderId="0" xfId="2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6" fillId="0" borderId="0" xfId="3"/>
    <xf numFmtId="0" fontId="2" fillId="0" borderId="0" xfId="3" applyFont="1"/>
    <xf numFmtId="0" fontId="0" fillId="0" borderId="0" xfId="3" applyFont="1"/>
    <xf numFmtId="164" fontId="6" fillId="0" borderId="0" xfId="3" applyNumberFormat="1"/>
    <xf numFmtId="2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>
      <alignment horizontal="right" vertical="center"/>
    </xf>
    <xf numFmtId="0" fontId="0" fillId="6" borderId="1" xfId="0" applyFill="1" applyBorder="1"/>
    <xf numFmtId="0" fontId="0" fillId="6" borderId="2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2" xfId="0" applyFill="1" applyBorder="1"/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>
      <alignment horizontal="center" vertical="center"/>
    </xf>
    <xf numFmtId="2" fontId="9" fillId="0" borderId="4" xfId="0" quotePrefix="1" applyNumberFormat="1" applyFont="1" applyBorder="1" applyAlignment="1" applyProtection="1">
      <alignment horizontal="right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Border="1" applyAlignment="1" applyProtection="1">
      <alignment horizontal="right"/>
      <protection locked="0"/>
    </xf>
    <xf numFmtId="49" fontId="9" fillId="0" borderId="4" xfId="0" quotePrefix="1" applyNumberFormat="1" applyFont="1" applyBorder="1" applyAlignment="1" applyProtection="1">
      <alignment horizontal="right"/>
      <protection locked="0"/>
    </xf>
    <xf numFmtId="49" fontId="9" fillId="0" borderId="4" xfId="0" applyNumberFormat="1" applyFont="1" applyBorder="1" applyAlignment="1" applyProtection="1">
      <alignment horizontal="right"/>
      <protection locked="0"/>
    </xf>
    <xf numFmtId="1" fontId="4" fillId="4" borderId="6" xfId="0" applyNumberFormat="1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4">
    <cellStyle name="Normal" xfId="0" builtinId="0"/>
    <cellStyle name="Normal 2" xfId="1" xr:uid="{913D5416-B80D-4C3D-9166-CEC782CEFB5F}"/>
    <cellStyle name="Normal 3" xfId="2" xr:uid="{2878D806-0727-4CD0-8CC4-21398FD881AA}"/>
    <cellStyle name="Normal 4" xfId="3" xr:uid="{1DE7A5A5-5E5C-40F0-ADED-D54070D7D68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416092</xdr:colOff>
      <xdr:row>10</xdr:row>
      <xdr:rowOff>12032</xdr:rowOff>
    </xdr:from>
    <xdr:to>
      <xdr:col>10</xdr:col>
      <xdr:colOff>416092</xdr:colOff>
      <xdr:row>20</xdr:row>
      <xdr:rowOff>12032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2B52E-73B8-4D6A-96DC-5CFB156A2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6067" y="2736182"/>
          <a:ext cx="0" cy="16192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140368</xdr:colOff>
      <xdr:row>0</xdr:row>
      <xdr:rowOff>50133</xdr:rowOff>
    </xdr:from>
    <xdr:to>
      <xdr:col>13</xdr:col>
      <xdr:colOff>140368</xdr:colOff>
      <xdr:row>8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8B8610-CFCD-441A-B3A7-202CE10E1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6268" y="50133"/>
          <a:ext cx="0" cy="161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416092</xdr:colOff>
      <xdr:row>10</xdr:row>
      <xdr:rowOff>12032</xdr:rowOff>
    </xdr:from>
    <xdr:to>
      <xdr:col>10</xdr:col>
      <xdr:colOff>416092</xdr:colOff>
      <xdr:row>18</xdr:row>
      <xdr:rowOff>107282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AFF81A-EAB9-46F8-8718-8B382336D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6067" y="2736182"/>
          <a:ext cx="0" cy="16192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140368</xdr:colOff>
      <xdr:row>0</xdr:row>
      <xdr:rowOff>50133</xdr:rowOff>
    </xdr:from>
    <xdr:to>
      <xdr:col>13</xdr:col>
      <xdr:colOff>140368</xdr:colOff>
      <xdr:row>5</xdr:row>
      <xdr:rowOff>183483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69728F-596A-404A-A02C-0CCA1C9B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6268" y="50133"/>
          <a:ext cx="88392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416092</xdr:colOff>
      <xdr:row>10</xdr:row>
      <xdr:rowOff>12032</xdr:rowOff>
    </xdr:from>
    <xdr:to>
      <xdr:col>10</xdr:col>
      <xdr:colOff>416092</xdr:colOff>
      <xdr:row>20</xdr:row>
      <xdr:rowOff>12032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C0B7D2-5300-4B89-8F24-3E0519802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6067" y="2736182"/>
          <a:ext cx="0" cy="16192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140368</xdr:colOff>
      <xdr:row>0</xdr:row>
      <xdr:rowOff>50133</xdr:rowOff>
    </xdr:from>
    <xdr:to>
      <xdr:col>13</xdr:col>
      <xdr:colOff>140368</xdr:colOff>
      <xdr:row>9</xdr:row>
      <xdr:rowOff>31083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AAD8AA-26A7-4E68-BD74-E1102F250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6268" y="50133"/>
          <a:ext cx="0" cy="1619250"/>
        </a:xfrm>
        <a:prstGeom prst="rect">
          <a:avLst/>
        </a:prstGeom>
      </xdr:spPr>
    </xdr:pic>
    <xdr:clientData/>
  </xdr:twoCellAnchor>
  <xdr:twoCellAnchor editAs="oneCell">
    <xdr:from>
      <xdr:col>10</xdr:col>
      <xdr:colOff>416092</xdr:colOff>
      <xdr:row>10</xdr:row>
      <xdr:rowOff>12032</xdr:rowOff>
    </xdr:from>
    <xdr:to>
      <xdr:col>10</xdr:col>
      <xdr:colOff>416092</xdr:colOff>
      <xdr:row>18</xdr:row>
      <xdr:rowOff>107282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42EBDA-84F6-4C4C-AC89-9A9D97E91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6067" y="2736182"/>
          <a:ext cx="0" cy="16192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140368</xdr:colOff>
      <xdr:row>0</xdr:row>
      <xdr:rowOff>50133</xdr:rowOff>
    </xdr:from>
    <xdr:to>
      <xdr:col>13</xdr:col>
      <xdr:colOff>140368</xdr:colOff>
      <xdr:row>5</xdr:row>
      <xdr:rowOff>135858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C8C5ED-CCA3-4DA4-892F-CFED47C40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6268" y="50133"/>
          <a:ext cx="0" cy="1619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300789</xdr:colOff>
      <xdr:row>0</xdr:row>
      <xdr:rowOff>50132</xdr:rowOff>
    </xdr:from>
    <xdr:to>
      <xdr:col>0</xdr:col>
      <xdr:colOff>300789</xdr:colOff>
      <xdr:row>5</xdr:row>
      <xdr:rowOff>40607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94116D-F7BA-41BB-8A13-EA214FA5F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89" y="50132"/>
          <a:ext cx="816429" cy="68580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130342</xdr:colOff>
      <xdr:row>0</xdr:row>
      <xdr:rowOff>50132</xdr:rowOff>
    </xdr:from>
    <xdr:to>
      <xdr:col>17</xdr:col>
      <xdr:colOff>130342</xdr:colOff>
      <xdr:row>5</xdr:row>
      <xdr:rowOff>40607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72B6C-EEE3-4EE6-8AB7-4D2DF3D1E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42" y="50132"/>
          <a:ext cx="88392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4A%20NZMA%20Info\14.%20NZMA%20National%20Champs%20Info\NZMA%202025%20Champs\NZMA%20Throws%20Pentathlon%20Scoring%202025.xlsx" TargetMode="External"/><Relationship Id="rId1" Type="http://schemas.openxmlformats.org/officeDocument/2006/relationships/externalLinkPath" Target="NZMA%20Throws%20Pentathlon%20Scori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30-49 TP"/>
      <sheetName val="W50-69 TP"/>
      <sheetName val="W70+ TP"/>
      <sheetName val="M30-54 TP"/>
      <sheetName val="M55-69 TP"/>
      <sheetName val="M70+ TP"/>
      <sheetName val="Female Outdoor Pentathlon"/>
      <sheetName val="Male Outdoor Pentathlon"/>
      <sheetName val="Female Outdoor Heptathlon"/>
      <sheetName val="Male Decathlon"/>
      <sheetName val="Age Groups"/>
      <sheetName val="Age Factors"/>
      <sheetName val="Scoring Coeffici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C1" t="str">
            <v>M30</v>
          </cell>
          <cell r="D1" t="str">
            <v>M35</v>
          </cell>
          <cell r="E1" t="str">
            <v>M40</v>
          </cell>
          <cell r="F1" t="str">
            <v>M45</v>
          </cell>
          <cell r="G1" t="str">
            <v>M50</v>
          </cell>
          <cell r="H1" t="str">
            <v>M55</v>
          </cell>
          <cell r="I1" t="str">
            <v>M60</v>
          </cell>
          <cell r="J1" t="str">
            <v>M65</v>
          </cell>
          <cell r="K1" t="str">
            <v>M70</v>
          </cell>
          <cell r="L1" t="str">
            <v>M75</v>
          </cell>
          <cell r="M1" t="str">
            <v>M80</v>
          </cell>
          <cell r="N1" t="str">
            <v>M85</v>
          </cell>
          <cell r="O1" t="str">
            <v>M90</v>
          </cell>
          <cell r="P1" t="str">
            <v>M95</v>
          </cell>
          <cell r="Q1" t="str">
            <v>M100</v>
          </cell>
          <cell r="R1" t="str">
            <v>M105</v>
          </cell>
          <cell r="S1" t="str">
            <v>M110</v>
          </cell>
          <cell r="T1" t="str">
            <v>F30</v>
          </cell>
          <cell r="U1" t="str">
            <v>F35</v>
          </cell>
          <cell r="V1" t="str">
            <v>F40</v>
          </cell>
          <cell r="W1" t="str">
            <v>F45</v>
          </cell>
          <cell r="X1" t="str">
            <v>F50</v>
          </cell>
          <cell r="Y1" t="str">
            <v>F55</v>
          </cell>
          <cell r="Z1" t="str">
            <v>F60</v>
          </cell>
          <cell r="AA1" t="str">
            <v>F65</v>
          </cell>
          <cell r="AB1" t="str">
            <v>F70</v>
          </cell>
          <cell r="AC1" t="str">
            <v>F75</v>
          </cell>
          <cell r="AD1" t="str">
            <v>F80</v>
          </cell>
          <cell r="AE1" t="str">
            <v>F85</v>
          </cell>
          <cell r="AF1" t="str">
            <v>F90</v>
          </cell>
          <cell r="AG1" t="str">
            <v>F95</v>
          </cell>
          <cell r="AH1" t="str">
            <v>F100</v>
          </cell>
          <cell r="AI1" t="str">
            <v>F105</v>
          </cell>
          <cell r="AJ1" t="str">
            <v>F110</v>
          </cell>
        </row>
        <row r="2">
          <cell r="B2" t="str">
            <v>60m</v>
          </cell>
          <cell r="C2">
            <v>1</v>
          </cell>
          <cell r="D2">
            <v>0.99909999999999999</v>
          </cell>
          <cell r="E2">
            <v>0.97629999999999995</v>
          </cell>
          <cell r="F2">
            <v>0.9526</v>
          </cell>
          <cell r="G2">
            <v>0.92810000000000004</v>
          </cell>
          <cell r="H2">
            <v>0.90290000000000004</v>
          </cell>
          <cell r="I2">
            <v>0.87690000000000001</v>
          </cell>
          <cell r="J2">
            <v>0.85019999999999996</v>
          </cell>
          <cell r="K2">
            <v>0.82279999999999998</v>
          </cell>
          <cell r="L2">
            <v>0.79459999999999997</v>
          </cell>
          <cell r="M2">
            <v>0.76580000000000004</v>
          </cell>
          <cell r="N2">
            <v>0.72640000000000005</v>
          </cell>
          <cell r="O2">
            <v>0.66959999999999997</v>
          </cell>
          <cell r="P2">
            <v>0.59560000000000002</v>
          </cell>
          <cell r="Q2">
            <v>0.50429999999999997</v>
          </cell>
          <cell r="R2">
            <v>0.39579999999999999</v>
          </cell>
          <cell r="S2">
            <v>0.27</v>
          </cell>
          <cell r="T2">
            <v>1</v>
          </cell>
          <cell r="U2">
            <v>1</v>
          </cell>
          <cell r="V2">
            <v>0.99850000000000005</v>
          </cell>
          <cell r="W2">
            <v>0.96130000000000004</v>
          </cell>
          <cell r="X2">
            <v>0.92589999999999995</v>
          </cell>
          <cell r="Y2">
            <v>0.89219999999999999</v>
          </cell>
          <cell r="Z2">
            <v>0.86029999999999995</v>
          </cell>
          <cell r="AA2">
            <v>0.83</v>
          </cell>
          <cell r="AB2">
            <v>0.8014</v>
          </cell>
          <cell r="AC2">
            <v>0.77429999999999999</v>
          </cell>
          <cell r="AD2">
            <v>0.74270000000000003</v>
          </cell>
          <cell r="AE2">
            <v>0.69769999999999999</v>
          </cell>
          <cell r="AF2">
            <v>0.63929999999999998</v>
          </cell>
          <cell r="AG2">
            <v>0.56730000000000003</v>
          </cell>
          <cell r="AH2">
            <v>0.48180000000000001</v>
          </cell>
          <cell r="AI2">
            <v>0.38269999999999998</v>
          </cell>
          <cell r="AJ2">
            <v>0.27</v>
          </cell>
        </row>
        <row r="3">
          <cell r="B3" t="str">
            <v>100m</v>
          </cell>
          <cell r="C3">
            <v>1</v>
          </cell>
          <cell r="D3">
            <v>0.99990000000000001</v>
          </cell>
          <cell r="E3">
            <v>0.96679999999999999</v>
          </cell>
          <cell r="F3">
            <v>0.9345</v>
          </cell>
          <cell r="G3">
            <v>0.90310000000000001</v>
          </cell>
          <cell r="H3">
            <v>0.87260000000000004</v>
          </cell>
          <cell r="I3">
            <v>0.84289999999999998</v>
          </cell>
          <cell r="J3">
            <v>0.81389999999999996</v>
          </cell>
          <cell r="K3">
            <v>0.78580000000000005</v>
          </cell>
          <cell r="L3">
            <v>0.75839999999999996</v>
          </cell>
          <cell r="M3">
            <v>0.73170000000000002</v>
          </cell>
          <cell r="N3">
            <v>0.6946</v>
          </cell>
          <cell r="O3">
            <v>0.63959999999999995</v>
          </cell>
          <cell r="P3">
            <v>0.56659999999999999</v>
          </cell>
          <cell r="Q3">
            <v>0.47570000000000001</v>
          </cell>
          <cell r="R3">
            <v>0.3669</v>
          </cell>
          <cell r="S3">
            <v>0.24</v>
          </cell>
          <cell r="T3">
            <v>1</v>
          </cell>
          <cell r="U3">
            <v>1</v>
          </cell>
          <cell r="V3">
            <v>0.98099999999999998</v>
          </cell>
          <cell r="W3">
            <v>0.94410000000000005</v>
          </cell>
          <cell r="X3">
            <v>0.90800000000000003</v>
          </cell>
          <cell r="Y3">
            <v>0.87260000000000004</v>
          </cell>
          <cell r="Z3">
            <v>0.83789999999999998</v>
          </cell>
          <cell r="AA3">
            <v>0.80379999999999996</v>
          </cell>
          <cell r="AB3">
            <v>0.77049999999999996</v>
          </cell>
          <cell r="AC3">
            <v>0.73770000000000002</v>
          </cell>
          <cell r="AD3">
            <v>0.70399999999999996</v>
          </cell>
          <cell r="AE3">
            <v>0.65900000000000003</v>
          </cell>
          <cell r="AF3">
            <v>0.60109999999999997</v>
          </cell>
          <cell r="AG3">
            <v>0.5302</v>
          </cell>
          <cell r="AH3">
            <v>0.44640000000000002</v>
          </cell>
          <cell r="AI3">
            <v>0.34970000000000001</v>
          </cell>
          <cell r="AJ3">
            <v>0.24</v>
          </cell>
        </row>
        <row r="4">
          <cell r="B4" t="str">
            <v>200m</v>
          </cell>
          <cell r="C4">
            <v>1</v>
          </cell>
          <cell r="D4">
            <v>0.97909999999999997</v>
          </cell>
          <cell r="E4">
            <v>0.94820000000000004</v>
          </cell>
          <cell r="F4">
            <v>0.91790000000000005</v>
          </cell>
          <cell r="G4">
            <v>0.88829999999999998</v>
          </cell>
          <cell r="H4">
            <v>0.85940000000000005</v>
          </cell>
          <cell r="I4">
            <v>0.83120000000000005</v>
          </cell>
          <cell r="J4">
            <v>0.80349999999999999</v>
          </cell>
          <cell r="K4">
            <v>0.77639999999999998</v>
          </cell>
          <cell r="L4">
            <v>0.75</v>
          </cell>
          <cell r="M4">
            <v>0.71699999999999997</v>
          </cell>
          <cell r="N4">
            <v>0.66690000000000005</v>
          </cell>
          <cell r="O4">
            <v>0.5998</v>
          </cell>
          <cell r="P4">
            <v>0.51559999999999995</v>
          </cell>
          <cell r="Q4">
            <v>0.41420000000000001</v>
          </cell>
          <cell r="R4">
            <v>0.29570000000000002</v>
          </cell>
          <cell r="S4">
            <v>0.16</v>
          </cell>
          <cell r="T4">
            <v>1</v>
          </cell>
          <cell r="U4">
            <v>1</v>
          </cell>
          <cell r="V4">
            <v>0.97870000000000001</v>
          </cell>
          <cell r="W4">
            <v>0.94110000000000005</v>
          </cell>
          <cell r="X4">
            <v>0.90400000000000003</v>
          </cell>
          <cell r="Y4">
            <v>0.86729999999999996</v>
          </cell>
          <cell r="Z4">
            <v>0.83089999999999997</v>
          </cell>
          <cell r="AA4">
            <v>0.79500000000000004</v>
          </cell>
          <cell r="AB4">
            <v>0.75939999999999996</v>
          </cell>
          <cell r="AC4">
            <v>0.72419999999999995</v>
          </cell>
          <cell r="AD4">
            <v>0.6875</v>
          </cell>
          <cell r="AE4">
            <v>0.63739999999999997</v>
          </cell>
          <cell r="AF4">
            <v>0.57230000000000003</v>
          </cell>
          <cell r="AG4">
            <v>0.49199999999999999</v>
          </cell>
          <cell r="AH4">
            <v>0.39650000000000002</v>
          </cell>
          <cell r="AI4">
            <v>0.2858</v>
          </cell>
          <cell r="AJ4">
            <v>0.16</v>
          </cell>
        </row>
        <row r="5">
          <cell r="B5" t="str">
            <v>400m</v>
          </cell>
          <cell r="C5">
            <v>1</v>
          </cell>
          <cell r="D5">
            <v>0.98240000000000005</v>
          </cell>
          <cell r="E5">
            <v>0.95130000000000003</v>
          </cell>
          <cell r="F5">
            <v>0.92079999999999995</v>
          </cell>
          <cell r="G5">
            <v>0.89090000000000003</v>
          </cell>
          <cell r="H5">
            <v>0.86160000000000003</v>
          </cell>
          <cell r="I5">
            <v>0.83289999999999997</v>
          </cell>
          <cell r="J5">
            <v>0.80469999999999997</v>
          </cell>
          <cell r="K5">
            <v>0.77700000000000002</v>
          </cell>
          <cell r="L5">
            <v>0.74399999999999999</v>
          </cell>
          <cell r="M5">
            <v>0.69699999999999995</v>
          </cell>
          <cell r="N5">
            <v>0.63600000000000001</v>
          </cell>
          <cell r="O5">
            <v>0.56089999999999995</v>
          </cell>
          <cell r="P5">
            <v>0.4718</v>
          </cell>
          <cell r="Q5">
            <v>0.36859999999999998</v>
          </cell>
          <cell r="R5">
            <v>0.25140000000000001</v>
          </cell>
          <cell r="S5">
            <v>0.12</v>
          </cell>
          <cell r="T5">
            <v>1</v>
          </cell>
          <cell r="U5">
            <v>0.97829999999999995</v>
          </cell>
          <cell r="V5">
            <v>0.94410000000000005</v>
          </cell>
          <cell r="W5">
            <v>0.90839999999999999</v>
          </cell>
          <cell r="X5">
            <v>0.87109999999999999</v>
          </cell>
          <cell r="Y5">
            <v>0.83240000000000003</v>
          </cell>
          <cell r="Z5">
            <v>0.79239999999999999</v>
          </cell>
          <cell r="AA5">
            <v>0.751</v>
          </cell>
          <cell r="AB5">
            <v>0.70840000000000003</v>
          </cell>
          <cell r="AC5">
            <v>0.66469999999999996</v>
          </cell>
          <cell r="AD5">
            <v>0.61480000000000001</v>
          </cell>
          <cell r="AE5">
            <v>0.55559999999999998</v>
          </cell>
          <cell r="AF5">
            <v>0.4869</v>
          </cell>
          <cell r="AG5">
            <v>0.40899999999999997</v>
          </cell>
          <cell r="AH5">
            <v>0.32190000000000002</v>
          </cell>
          <cell r="AI5">
            <v>0.22550000000000001</v>
          </cell>
          <cell r="AJ5">
            <v>0.12</v>
          </cell>
        </row>
        <row r="6">
          <cell r="B6" t="str">
            <v>800m</v>
          </cell>
          <cell r="C6">
            <v>1</v>
          </cell>
          <cell r="D6">
            <v>0.99650000000000005</v>
          </cell>
          <cell r="E6">
            <v>0.95799999999999996</v>
          </cell>
          <cell r="F6">
            <v>0.92049999999999998</v>
          </cell>
          <cell r="G6">
            <v>0.88419999999999999</v>
          </cell>
          <cell r="H6">
            <v>0.84889999999999999</v>
          </cell>
          <cell r="I6">
            <v>0.81469999999999998</v>
          </cell>
          <cell r="J6">
            <v>0.78139999999999998</v>
          </cell>
          <cell r="K6">
            <v>0.749</v>
          </cell>
          <cell r="L6">
            <v>0.71689999999999998</v>
          </cell>
          <cell r="M6">
            <v>0.67369999999999997</v>
          </cell>
          <cell r="N6">
            <v>0.61560000000000004</v>
          </cell>
          <cell r="O6">
            <v>0.54249999999999998</v>
          </cell>
          <cell r="P6">
            <v>0.45440000000000003</v>
          </cell>
          <cell r="Q6">
            <v>0.35139999999999999</v>
          </cell>
          <cell r="R6">
            <v>0.23319999999999999</v>
          </cell>
          <cell r="S6">
            <v>0.1</v>
          </cell>
          <cell r="T6">
            <v>1</v>
          </cell>
          <cell r="U6">
            <v>0.9929</v>
          </cell>
          <cell r="V6">
            <v>0.95630000000000004</v>
          </cell>
          <cell r="W6">
            <v>0.91920000000000002</v>
          </cell>
          <cell r="X6">
            <v>0.88139999999999996</v>
          </cell>
          <cell r="Y6">
            <v>0.84319999999999995</v>
          </cell>
          <cell r="Z6">
            <v>0.8044</v>
          </cell>
          <cell r="AA6">
            <v>0.7651</v>
          </cell>
          <cell r="AB6">
            <v>0.72540000000000004</v>
          </cell>
          <cell r="AC6">
            <v>0.68479999999999996</v>
          </cell>
          <cell r="AD6">
            <v>0.63539999999999996</v>
          </cell>
          <cell r="AE6">
            <v>0.5746</v>
          </cell>
          <cell r="AF6">
            <v>0.50239999999999996</v>
          </cell>
          <cell r="AG6">
            <v>0.41880000000000001</v>
          </cell>
          <cell r="AH6">
            <v>0.32390000000000002</v>
          </cell>
          <cell r="AI6">
            <v>0.21759999999999999</v>
          </cell>
          <cell r="AJ6">
            <v>0.1</v>
          </cell>
        </row>
        <row r="7">
          <cell r="B7" t="str">
            <v>1000m</v>
          </cell>
          <cell r="C7">
            <v>1</v>
          </cell>
          <cell r="D7">
            <v>0.99970000000000003</v>
          </cell>
          <cell r="E7">
            <v>0.96289999999999998</v>
          </cell>
          <cell r="F7">
            <v>0.92659999999999998</v>
          </cell>
          <cell r="G7">
            <v>0.89080000000000004</v>
          </cell>
          <cell r="H7">
            <v>0.85560000000000003</v>
          </cell>
          <cell r="I7">
            <v>0.82079999999999997</v>
          </cell>
          <cell r="J7">
            <v>0.78649999999999998</v>
          </cell>
          <cell r="K7">
            <v>0.75270000000000004</v>
          </cell>
          <cell r="L7">
            <v>0.71879999999999999</v>
          </cell>
          <cell r="M7">
            <v>0.67559999999999998</v>
          </cell>
          <cell r="N7">
            <v>0.61729999999999996</v>
          </cell>
          <cell r="O7">
            <v>0.54359999999999997</v>
          </cell>
          <cell r="P7">
            <v>0.45450000000000002</v>
          </cell>
          <cell r="Q7">
            <v>0.35</v>
          </cell>
          <cell r="R7">
            <v>0.23</v>
          </cell>
          <cell r="S7">
            <v>9.3899999999999997E-2</v>
          </cell>
          <cell r="T7">
            <v>1</v>
          </cell>
          <cell r="U7">
            <v>0.99950000000000006</v>
          </cell>
          <cell r="V7">
            <v>0.96240000000000003</v>
          </cell>
          <cell r="W7">
            <v>0.92479999999999996</v>
          </cell>
          <cell r="X7">
            <v>0.88690000000000002</v>
          </cell>
          <cell r="Y7">
            <v>0.84850000000000003</v>
          </cell>
          <cell r="Z7">
            <v>0.80979999999999996</v>
          </cell>
          <cell r="AA7">
            <v>0.77059999999999995</v>
          </cell>
          <cell r="AB7">
            <v>0.73119999999999996</v>
          </cell>
          <cell r="AC7">
            <v>0.69059999999999999</v>
          </cell>
          <cell r="AD7">
            <v>0.64070000000000005</v>
          </cell>
          <cell r="AE7">
            <v>0.57899999999999996</v>
          </cell>
          <cell r="AF7">
            <v>0.50560000000000005</v>
          </cell>
          <cell r="AG7">
            <v>0.42049999999999998</v>
          </cell>
          <cell r="AH7">
            <v>0.32369999999999999</v>
          </cell>
          <cell r="AI7">
            <v>0.21510000000000001</v>
          </cell>
          <cell r="AJ7">
            <v>9.4299999999999995E-2</v>
          </cell>
        </row>
        <row r="8">
          <cell r="B8" t="str">
            <v>1500m</v>
          </cell>
          <cell r="C8">
            <v>1</v>
          </cell>
          <cell r="D8">
            <v>0.9849</v>
          </cell>
          <cell r="E8">
            <v>0.95320000000000005</v>
          </cell>
          <cell r="F8">
            <v>0.92059999999999997</v>
          </cell>
          <cell r="G8">
            <v>0.8871</v>
          </cell>
          <cell r="H8">
            <v>0.85270000000000001</v>
          </cell>
          <cell r="I8">
            <v>0.81740000000000002</v>
          </cell>
          <cell r="J8">
            <v>0.78139999999999998</v>
          </cell>
          <cell r="K8">
            <v>0.74460000000000004</v>
          </cell>
          <cell r="L8">
            <v>0.70699999999999996</v>
          </cell>
          <cell r="M8">
            <v>0.66510000000000002</v>
          </cell>
          <cell r="N8">
            <v>0.60760000000000003</v>
          </cell>
          <cell r="O8">
            <v>0.53410000000000002</v>
          </cell>
          <cell r="P8">
            <v>0.4446</v>
          </cell>
          <cell r="Q8">
            <v>0.33900000000000002</v>
          </cell>
          <cell r="R8">
            <v>0.2175</v>
          </cell>
          <cell r="S8">
            <v>0.08</v>
          </cell>
          <cell r="T8">
            <v>1</v>
          </cell>
          <cell r="U8">
            <v>0.98119999999999996</v>
          </cell>
          <cell r="V8">
            <v>0.94410000000000005</v>
          </cell>
          <cell r="W8">
            <v>0.90690000000000004</v>
          </cell>
          <cell r="X8">
            <v>0.86970000000000003</v>
          </cell>
          <cell r="Y8">
            <v>0.83240000000000003</v>
          </cell>
          <cell r="Z8">
            <v>0.79510000000000003</v>
          </cell>
          <cell r="AA8">
            <v>0.75760000000000005</v>
          </cell>
          <cell r="AB8">
            <v>0.72019999999999995</v>
          </cell>
          <cell r="AC8">
            <v>0.68120000000000003</v>
          </cell>
          <cell r="AD8">
            <v>0.63160000000000005</v>
          </cell>
          <cell r="AE8">
            <v>0.56979999999999997</v>
          </cell>
          <cell r="AF8">
            <v>0.496</v>
          </cell>
          <cell r="AG8">
            <v>0.41020000000000001</v>
          </cell>
          <cell r="AH8">
            <v>0.31219999999999998</v>
          </cell>
          <cell r="AI8">
            <v>0.2021</v>
          </cell>
          <cell r="AJ8">
            <v>0.08</v>
          </cell>
        </row>
        <row r="9">
          <cell r="B9" t="str">
            <v>3000m</v>
          </cell>
          <cell r="C9">
            <v>1</v>
          </cell>
          <cell r="D9">
            <v>0.99929999999999997</v>
          </cell>
          <cell r="E9">
            <v>0.96360000000000001</v>
          </cell>
          <cell r="F9">
            <v>0.92720000000000002</v>
          </cell>
          <cell r="G9">
            <v>0.8901</v>
          </cell>
          <cell r="H9">
            <v>0.85240000000000005</v>
          </cell>
          <cell r="I9">
            <v>0.81410000000000005</v>
          </cell>
          <cell r="J9">
            <v>0.7752</v>
          </cell>
          <cell r="K9">
            <v>0.73570000000000002</v>
          </cell>
          <cell r="L9">
            <v>0.69569999999999999</v>
          </cell>
          <cell r="M9">
            <v>0.6552</v>
          </cell>
          <cell r="N9">
            <v>0.60319999999999996</v>
          </cell>
          <cell r="O9">
            <v>0.5323</v>
          </cell>
          <cell r="P9">
            <v>0.4425</v>
          </cell>
          <cell r="Q9">
            <v>0.33379999999999999</v>
          </cell>
          <cell r="R9">
            <v>0.20630000000000001</v>
          </cell>
          <cell r="S9">
            <v>0.06</v>
          </cell>
          <cell r="T9">
            <v>1</v>
          </cell>
          <cell r="U9">
            <v>1</v>
          </cell>
          <cell r="V9">
            <v>0.97670000000000001</v>
          </cell>
          <cell r="W9">
            <v>0.9355</v>
          </cell>
          <cell r="X9">
            <v>0.89349999999999996</v>
          </cell>
          <cell r="Y9">
            <v>0.85089999999999999</v>
          </cell>
          <cell r="Z9">
            <v>0.80759999999999998</v>
          </cell>
          <cell r="AA9">
            <v>0.76370000000000005</v>
          </cell>
          <cell r="AB9">
            <v>0.71930000000000005</v>
          </cell>
          <cell r="AC9">
            <v>0.67430000000000001</v>
          </cell>
          <cell r="AD9">
            <v>0.62880000000000003</v>
          </cell>
          <cell r="AE9">
            <v>0.57620000000000005</v>
          </cell>
          <cell r="AF9">
            <v>0.50670000000000004</v>
          </cell>
          <cell r="AG9">
            <v>0.4204</v>
          </cell>
          <cell r="AH9">
            <v>0.31709999999999999</v>
          </cell>
          <cell r="AI9">
            <v>0.19700000000000001</v>
          </cell>
          <cell r="AJ9">
            <v>0.06</v>
          </cell>
        </row>
        <row r="10">
          <cell r="B10" t="str">
            <v>5000m</v>
          </cell>
          <cell r="C10">
            <v>1</v>
          </cell>
          <cell r="D10">
            <v>1</v>
          </cell>
          <cell r="E10">
            <v>0.97009999999999996</v>
          </cell>
          <cell r="F10">
            <v>0.92989999999999995</v>
          </cell>
          <cell r="G10">
            <v>0.89</v>
          </cell>
          <cell r="H10">
            <v>0.85019999999999996</v>
          </cell>
          <cell r="I10">
            <v>0.81059999999999999</v>
          </cell>
          <cell r="J10">
            <v>0.77129999999999999</v>
          </cell>
          <cell r="K10">
            <v>0.73209999999999997</v>
          </cell>
          <cell r="L10">
            <v>0.69299999999999995</v>
          </cell>
          <cell r="M10">
            <v>0.65410000000000001</v>
          </cell>
          <cell r="N10">
            <v>0.60340000000000005</v>
          </cell>
          <cell r="O10">
            <v>0.53259999999999996</v>
          </cell>
          <cell r="P10">
            <v>0.44190000000000002</v>
          </cell>
          <cell r="Q10">
            <v>0.33129999999999998</v>
          </cell>
          <cell r="R10">
            <v>0.2006</v>
          </cell>
          <cell r="S10">
            <v>0.05</v>
          </cell>
          <cell r="T10">
            <v>1</v>
          </cell>
          <cell r="U10">
            <v>0.99739999999999995</v>
          </cell>
          <cell r="V10">
            <v>0.96150000000000002</v>
          </cell>
          <cell r="W10">
            <v>0.92390000000000005</v>
          </cell>
          <cell r="X10">
            <v>0.88470000000000004</v>
          </cell>
          <cell r="Y10">
            <v>0.84379999999999999</v>
          </cell>
          <cell r="Z10">
            <v>0.80149999999999999</v>
          </cell>
          <cell r="AA10">
            <v>0.75780000000000003</v>
          </cell>
          <cell r="AB10">
            <v>0.71279999999999999</v>
          </cell>
          <cell r="AC10">
            <v>0.66649999999999998</v>
          </cell>
          <cell r="AD10">
            <v>0.61899999999999999</v>
          </cell>
          <cell r="AE10">
            <v>0.5665</v>
          </cell>
          <cell r="AF10">
            <v>0.4975</v>
          </cell>
          <cell r="AG10">
            <v>0.41120000000000001</v>
          </cell>
          <cell r="AH10">
            <v>0.30790000000000001</v>
          </cell>
          <cell r="AI10">
            <v>0.1875</v>
          </cell>
          <cell r="AJ10">
            <v>0.05</v>
          </cell>
        </row>
        <row r="11">
          <cell r="B11" t="str">
            <v>10000m</v>
          </cell>
          <cell r="C11">
            <v>1</v>
          </cell>
          <cell r="D11">
            <v>0.98970000000000002</v>
          </cell>
          <cell r="E11">
            <v>0.95230000000000004</v>
          </cell>
          <cell r="F11">
            <v>0.91549999999999998</v>
          </cell>
          <cell r="G11">
            <v>0.87929999999999997</v>
          </cell>
          <cell r="H11">
            <v>0.84379999999999999</v>
          </cell>
          <cell r="I11">
            <v>0.80889999999999995</v>
          </cell>
          <cell r="J11">
            <v>0.77449999999999997</v>
          </cell>
          <cell r="K11">
            <v>0.74070000000000003</v>
          </cell>
          <cell r="L11">
            <v>0.70730000000000004</v>
          </cell>
          <cell r="M11">
            <v>0.66979999999999995</v>
          </cell>
          <cell r="N11">
            <v>0.61350000000000005</v>
          </cell>
          <cell r="O11">
            <v>0.53779999999999994</v>
          </cell>
          <cell r="P11">
            <v>0.44259999999999999</v>
          </cell>
          <cell r="Q11">
            <v>0.32790000000000002</v>
          </cell>
          <cell r="R11">
            <v>0.19370000000000001</v>
          </cell>
          <cell r="S11">
            <v>0.04</v>
          </cell>
          <cell r="T11">
            <v>1</v>
          </cell>
          <cell r="U11">
            <v>0.9869</v>
          </cell>
          <cell r="V11">
            <v>0.95189999999999997</v>
          </cell>
          <cell r="W11">
            <v>0.91520000000000001</v>
          </cell>
          <cell r="X11">
            <v>0.877</v>
          </cell>
          <cell r="Y11">
            <v>0.83730000000000004</v>
          </cell>
          <cell r="Z11">
            <v>0.79610000000000003</v>
          </cell>
          <cell r="AA11">
            <v>0.75370000000000004</v>
          </cell>
          <cell r="AB11">
            <v>0.71</v>
          </cell>
          <cell r="AC11">
            <v>0.66510000000000002</v>
          </cell>
          <cell r="AD11">
            <v>0.61909999999999998</v>
          </cell>
          <cell r="AE11">
            <v>0.56789999999999996</v>
          </cell>
          <cell r="AF11">
            <v>0.499</v>
          </cell>
          <cell r="AG11">
            <v>0.41160000000000002</v>
          </cell>
          <cell r="AH11">
            <v>0.30599999999999999</v>
          </cell>
          <cell r="AI11">
            <v>0.18210000000000001</v>
          </cell>
          <cell r="AJ11">
            <v>0.04</v>
          </cell>
        </row>
        <row r="12">
          <cell r="B12" t="str">
            <v>60mH</v>
          </cell>
          <cell r="C12">
            <v>1</v>
          </cell>
          <cell r="D12">
            <v>1</v>
          </cell>
          <cell r="E12">
            <v>0.9698</v>
          </cell>
          <cell r="F12">
            <v>0.93710000000000004</v>
          </cell>
          <cell r="G12">
            <v>0.91320000000000001</v>
          </cell>
          <cell r="H12">
            <v>0.87819999999999998</v>
          </cell>
          <cell r="I12">
            <v>0.87319999999999998</v>
          </cell>
          <cell r="J12">
            <v>0.83509999999999995</v>
          </cell>
          <cell r="K12">
            <v>0.81740000000000002</v>
          </cell>
          <cell r="L12">
            <v>0.77649999999999997</v>
          </cell>
          <cell r="M12">
            <v>0.72489999999999999</v>
          </cell>
          <cell r="N12">
            <v>0.65600000000000003</v>
          </cell>
          <cell r="O12">
            <v>0.56989999999999996</v>
          </cell>
          <cell r="P12">
            <v>0.46660000000000001</v>
          </cell>
          <cell r="Q12">
            <v>0.34610000000000002</v>
          </cell>
          <cell r="R12">
            <v>0.20849999999999999</v>
          </cell>
          <cell r="S12">
            <v>5.3800000000000001E-2</v>
          </cell>
          <cell r="T12">
            <v>1</v>
          </cell>
          <cell r="U12">
            <v>1</v>
          </cell>
          <cell r="V12">
            <v>0.92879999999999996</v>
          </cell>
          <cell r="W12">
            <v>0.89800000000000002</v>
          </cell>
          <cell r="X12">
            <v>0.8861</v>
          </cell>
          <cell r="Y12">
            <v>0.85299999999999998</v>
          </cell>
          <cell r="Z12">
            <v>0.81920000000000004</v>
          </cell>
          <cell r="AA12">
            <v>0.78469999999999995</v>
          </cell>
          <cell r="AB12">
            <v>0.74380000000000002</v>
          </cell>
          <cell r="AC12">
            <v>0.69259999999999999</v>
          </cell>
          <cell r="AD12">
            <v>0.63109999999999999</v>
          </cell>
          <cell r="AE12">
            <v>0.55940000000000001</v>
          </cell>
          <cell r="AF12">
            <v>0.47760000000000002</v>
          </cell>
          <cell r="AG12">
            <v>0.38550000000000001</v>
          </cell>
          <cell r="AH12">
            <v>0.28339999999999999</v>
          </cell>
          <cell r="AI12">
            <v>0.1711</v>
          </cell>
          <cell r="AJ12">
            <v>4.87E-2</v>
          </cell>
        </row>
        <row r="13">
          <cell r="B13" t="str">
            <v>SH</v>
          </cell>
          <cell r="C13">
            <v>1</v>
          </cell>
          <cell r="D13">
            <v>0.99570000000000003</v>
          </cell>
          <cell r="E13">
            <v>0.96089999999999998</v>
          </cell>
          <cell r="F13">
            <v>0.9244</v>
          </cell>
          <cell r="G13">
            <v>0.96619999999999995</v>
          </cell>
          <cell r="H13">
            <v>0.92300000000000004</v>
          </cell>
          <cell r="I13">
            <v>0.94569999999999999</v>
          </cell>
          <cell r="J13">
            <v>0.89580000000000004</v>
          </cell>
          <cell r="K13">
            <v>1.0788</v>
          </cell>
          <cell r="L13">
            <v>1.0111000000000001</v>
          </cell>
          <cell r="M13">
            <v>0.93920000000000003</v>
          </cell>
          <cell r="N13">
            <v>0.84830000000000005</v>
          </cell>
          <cell r="O13">
            <v>0.73599999999999999</v>
          </cell>
          <cell r="P13">
            <v>0.60250000000000004</v>
          </cell>
          <cell r="Q13">
            <v>0.44769999999999999</v>
          </cell>
          <cell r="R13">
            <v>0.27189999999999998</v>
          </cell>
          <cell r="S13">
            <v>7.4999999999999997E-2</v>
          </cell>
          <cell r="T13">
            <v>1</v>
          </cell>
          <cell r="U13">
            <v>0.99319999999999997</v>
          </cell>
          <cell r="V13">
            <v>1.1368</v>
          </cell>
          <cell r="W13">
            <v>1.0971</v>
          </cell>
          <cell r="X13">
            <v>1.0597000000000001</v>
          </cell>
          <cell r="Y13">
            <v>1.0187999999999999</v>
          </cell>
          <cell r="Z13">
            <v>0.97740000000000005</v>
          </cell>
          <cell r="AA13">
            <v>0.9355</v>
          </cell>
          <cell r="AB13">
            <v>0.88619999999999999</v>
          </cell>
          <cell r="AC13">
            <v>0.82489999999999997</v>
          </cell>
          <cell r="AD13">
            <v>0.75149999999999995</v>
          </cell>
          <cell r="AE13">
            <v>0.66610000000000003</v>
          </cell>
          <cell r="AF13">
            <v>0.56859999999999999</v>
          </cell>
          <cell r="AG13">
            <v>0.4592</v>
          </cell>
          <cell r="AH13">
            <v>0.33789999999999998</v>
          </cell>
          <cell r="AI13">
            <v>0.2046</v>
          </cell>
          <cell r="AJ13">
            <v>5.9400000000000001E-2</v>
          </cell>
        </row>
        <row r="14">
          <cell r="B14" t="str">
            <v>LH</v>
          </cell>
          <cell r="C14">
            <v>1</v>
          </cell>
          <cell r="D14">
            <v>0.97650000000000003</v>
          </cell>
          <cell r="E14">
            <v>0.93659999999999999</v>
          </cell>
          <cell r="F14">
            <v>0.89670000000000005</v>
          </cell>
          <cell r="G14">
            <v>0.85680000000000001</v>
          </cell>
          <cell r="H14">
            <v>0.81689999999999996</v>
          </cell>
          <cell r="I14">
            <v>1.1628000000000001</v>
          </cell>
          <cell r="J14">
            <v>1.1031</v>
          </cell>
          <cell r="K14">
            <v>1.0434000000000001</v>
          </cell>
          <cell r="L14">
            <v>0.98360000000000003</v>
          </cell>
          <cell r="M14">
            <v>1.3753</v>
          </cell>
          <cell r="N14">
            <v>1.2383</v>
          </cell>
          <cell r="O14">
            <v>1.0719000000000001</v>
          </cell>
          <cell r="P14">
            <v>0.87619999999999998</v>
          </cell>
          <cell r="Q14">
            <v>0.65110000000000001</v>
          </cell>
          <cell r="R14">
            <v>0.39660000000000001</v>
          </cell>
          <cell r="S14">
            <v>0.1128</v>
          </cell>
          <cell r="T14">
            <v>1</v>
          </cell>
          <cell r="U14">
            <v>0.97599999999999998</v>
          </cell>
          <cell r="V14">
            <v>0.94140000000000001</v>
          </cell>
          <cell r="W14">
            <v>0.90680000000000005</v>
          </cell>
          <cell r="X14">
            <v>1.1635</v>
          </cell>
          <cell r="Y14">
            <v>1.1173999999999999</v>
          </cell>
          <cell r="Z14">
            <v>1.0711999999999999</v>
          </cell>
          <cell r="AA14">
            <v>1.0249999999999999</v>
          </cell>
          <cell r="AB14">
            <v>1.5178</v>
          </cell>
          <cell r="AC14">
            <v>1.4266000000000001</v>
          </cell>
          <cell r="AD14">
            <v>1.3109</v>
          </cell>
          <cell r="AE14">
            <v>1.1708000000000001</v>
          </cell>
          <cell r="AF14">
            <v>1.0063</v>
          </cell>
          <cell r="AG14">
            <v>0.81730000000000003</v>
          </cell>
          <cell r="AH14">
            <v>0.6038</v>
          </cell>
          <cell r="AI14">
            <v>0.3659</v>
          </cell>
          <cell r="AJ14">
            <v>0.10349999999999999</v>
          </cell>
        </row>
        <row r="15">
          <cell r="B15" t="str">
            <v>SC</v>
          </cell>
          <cell r="C15">
            <v>1</v>
          </cell>
          <cell r="D15">
            <v>0.99670000000000003</v>
          </cell>
          <cell r="E15">
            <v>0.95540000000000003</v>
          </cell>
          <cell r="F15">
            <v>0.91420000000000001</v>
          </cell>
          <cell r="G15">
            <v>0.873</v>
          </cell>
          <cell r="H15">
            <v>0.83179999999999998</v>
          </cell>
          <cell r="I15">
            <v>1.2613000000000001</v>
          </cell>
          <cell r="J15">
            <v>1.1955</v>
          </cell>
          <cell r="K15">
            <v>1.1296999999999999</v>
          </cell>
          <cell r="L15">
            <v>1.0639000000000001</v>
          </cell>
          <cell r="M15">
            <v>0.98570000000000002</v>
          </cell>
          <cell r="N15">
            <v>0.88670000000000004</v>
          </cell>
          <cell r="O15">
            <v>0.76680000000000004</v>
          </cell>
          <cell r="P15">
            <v>0.62619999999999998</v>
          </cell>
          <cell r="Q15">
            <v>0.46489999999999998</v>
          </cell>
          <cell r="R15">
            <v>0.28270000000000001</v>
          </cell>
          <cell r="S15">
            <v>7.9799999999999996E-2</v>
          </cell>
          <cell r="T15">
            <v>1</v>
          </cell>
          <cell r="U15">
            <v>0.96550000000000002</v>
          </cell>
          <cell r="V15">
            <v>0.92030000000000001</v>
          </cell>
          <cell r="W15">
            <v>0.87639999999999996</v>
          </cell>
          <cell r="X15">
            <v>0.83360000000000001</v>
          </cell>
          <cell r="Y15">
            <v>0.79200000000000004</v>
          </cell>
          <cell r="Z15">
            <v>0.75139999999999996</v>
          </cell>
          <cell r="AA15">
            <v>0.71</v>
          </cell>
          <cell r="AB15">
            <v>0.66259999999999997</v>
          </cell>
          <cell r="AC15">
            <v>0.60880000000000001</v>
          </cell>
          <cell r="AD15">
            <v>0.54859999999999998</v>
          </cell>
          <cell r="AE15">
            <v>0.4819</v>
          </cell>
          <cell r="AF15">
            <v>0.40870000000000001</v>
          </cell>
          <cell r="AG15">
            <v>0.32900000000000001</v>
          </cell>
          <cell r="AH15">
            <v>0.24260000000000001</v>
          </cell>
          <cell r="AI15">
            <v>0.14960000000000001</v>
          </cell>
          <cell r="AJ15">
            <v>0.05</v>
          </cell>
        </row>
        <row r="16">
          <cell r="B16" t="str">
            <v>HJ</v>
          </cell>
          <cell r="C16">
            <v>1</v>
          </cell>
          <cell r="D16">
            <v>1.0136000000000001</v>
          </cell>
          <cell r="E16">
            <v>1.0630999999999999</v>
          </cell>
          <cell r="F16">
            <v>1.1158999999999999</v>
          </cell>
          <cell r="G16">
            <v>1.1724000000000001</v>
          </cell>
          <cell r="H16">
            <v>1.2330000000000001</v>
          </cell>
          <cell r="I16">
            <v>1.2981</v>
          </cell>
          <cell r="J16">
            <v>1.3683000000000001</v>
          </cell>
          <cell r="K16">
            <v>1.4441999999999999</v>
          </cell>
          <cell r="L16">
            <v>1.5266999999999999</v>
          </cell>
          <cell r="M16">
            <v>1.6166</v>
          </cell>
          <cell r="N16">
            <v>1.7149000000000001</v>
          </cell>
          <cell r="O16">
            <v>1.8492999999999999</v>
          </cell>
          <cell r="P16">
            <v>2.0562999999999998</v>
          </cell>
          <cell r="Q16">
            <v>2.3824999999999998</v>
          </cell>
          <cell r="R16">
            <v>2.9327999999999999</v>
          </cell>
          <cell r="S16">
            <v>4</v>
          </cell>
          <cell r="T16">
            <v>1</v>
          </cell>
          <cell r="U16">
            <v>1.0205</v>
          </cell>
          <cell r="V16">
            <v>1.0714999999999999</v>
          </cell>
          <cell r="W16">
            <v>1.1254999999999999</v>
          </cell>
          <cell r="X16">
            <v>1.1826000000000001</v>
          </cell>
          <cell r="Y16">
            <v>1.2430000000000001</v>
          </cell>
          <cell r="Z16">
            <v>1.3070999999999999</v>
          </cell>
          <cell r="AA16">
            <v>1.3751</v>
          </cell>
          <cell r="AB16">
            <v>1.4473</v>
          </cell>
          <cell r="AC16">
            <v>1.5242</v>
          </cell>
          <cell r="AD16">
            <v>1.6061000000000001</v>
          </cell>
          <cell r="AE16">
            <v>1.7029000000000001</v>
          </cell>
          <cell r="AF16">
            <v>1.8509</v>
          </cell>
          <cell r="AG16">
            <v>2.0785</v>
          </cell>
          <cell r="AH16">
            <v>2.4405999999999999</v>
          </cell>
          <cell r="AI16">
            <v>3.0670999999999999</v>
          </cell>
          <cell r="AJ16">
            <v>4.3478000000000003</v>
          </cell>
        </row>
        <row r="17">
          <cell r="B17" t="str">
            <v>PV</v>
          </cell>
          <cell r="C17">
            <v>1</v>
          </cell>
          <cell r="D17">
            <v>1.0128999999999999</v>
          </cell>
          <cell r="E17">
            <v>1.0708</v>
          </cell>
          <cell r="F17">
            <v>1.1351</v>
          </cell>
          <cell r="G17">
            <v>1.2070000000000001</v>
          </cell>
          <cell r="H17">
            <v>1.2881</v>
          </cell>
          <cell r="I17">
            <v>1.38</v>
          </cell>
          <cell r="J17">
            <v>1.4854000000000001</v>
          </cell>
          <cell r="K17">
            <v>1.6073</v>
          </cell>
          <cell r="L17">
            <v>1.7502</v>
          </cell>
          <cell r="M17">
            <v>1.9198999999999999</v>
          </cell>
          <cell r="N17">
            <v>2.1547999999999998</v>
          </cell>
          <cell r="O17">
            <v>2.5211999999999999</v>
          </cell>
          <cell r="P17">
            <v>3.1395</v>
          </cell>
          <cell r="Q17">
            <v>4.3531000000000004</v>
          </cell>
          <cell r="R17">
            <v>7.6795</v>
          </cell>
          <cell r="S17">
            <v>50</v>
          </cell>
          <cell r="T17">
            <v>1</v>
          </cell>
          <cell r="U17">
            <v>1.0024</v>
          </cell>
          <cell r="V17">
            <v>1.0637000000000001</v>
          </cell>
          <cell r="W17">
            <v>1.1306</v>
          </cell>
          <cell r="X17">
            <v>1.2037</v>
          </cell>
          <cell r="Y17">
            <v>1.284</v>
          </cell>
          <cell r="Z17">
            <v>1.3728</v>
          </cell>
          <cell r="AA17">
            <v>1.4715</v>
          </cell>
          <cell r="AB17">
            <v>1.5819000000000001</v>
          </cell>
          <cell r="AC17">
            <v>1.7128000000000001</v>
          </cell>
          <cell r="AD17">
            <v>1.8944000000000001</v>
          </cell>
          <cell r="AE17">
            <v>2.1558999999999999</v>
          </cell>
          <cell r="AF17">
            <v>2.5533000000000001</v>
          </cell>
          <cell r="AG17">
            <v>3.2130000000000001</v>
          </cell>
          <cell r="AH17">
            <v>4.4938000000000002</v>
          </cell>
          <cell r="AI17">
            <v>7.9701000000000004</v>
          </cell>
          <cell r="AJ17">
            <v>50</v>
          </cell>
        </row>
        <row r="18">
          <cell r="B18" t="str">
            <v>LJ</v>
          </cell>
          <cell r="C18">
            <v>1</v>
          </cell>
          <cell r="D18">
            <v>1.0385</v>
          </cell>
          <cell r="E18">
            <v>1.0972</v>
          </cell>
          <cell r="F18">
            <v>1.1608000000000001</v>
          </cell>
          <cell r="G18">
            <v>1.2299</v>
          </cell>
          <cell r="H18">
            <v>1.3050999999999999</v>
          </cell>
          <cell r="I18">
            <v>1.3875999999999999</v>
          </cell>
          <cell r="J18">
            <v>1.4782999999999999</v>
          </cell>
          <cell r="K18">
            <v>1.5787</v>
          </cell>
          <cell r="L18">
            <v>1.6917</v>
          </cell>
          <cell r="M18">
            <v>1.8448</v>
          </cell>
          <cell r="N18">
            <v>2.0674000000000001</v>
          </cell>
          <cell r="O18">
            <v>2.4041999999999999</v>
          </cell>
          <cell r="P18">
            <v>2.9521999999999999</v>
          </cell>
          <cell r="Q18">
            <v>3.9676</v>
          </cell>
          <cell r="R18">
            <v>6.4179000000000004</v>
          </cell>
          <cell r="S18">
            <v>20</v>
          </cell>
          <cell r="T18">
            <v>1</v>
          </cell>
          <cell r="U18">
            <v>1.0323</v>
          </cell>
          <cell r="V18">
            <v>1.0905</v>
          </cell>
          <cell r="W18">
            <v>1.1536999999999999</v>
          </cell>
          <cell r="X18">
            <v>1.2225999999999999</v>
          </cell>
          <cell r="Y18">
            <v>1.2982</v>
          </cell>
          <cell r="Z18">
            <v>1.3814</v>
          </cell>
          <cell r="AA18">
            <v>1.4736</v>
          </cell>
          <cell r="AB18">
            <v>1.5764</v>
          </cell>
          <cell r="AC18">
            <v>1.6928000000000001</v>
          </cell>
          <cell r="AD18">
            <v>1.8499000000000001</v>
          </cell>
          <cell r="AE18">
            <v>2.0771000000000002</v>
          </cell>
          <cell r="AF18">
            <v>2.4192999999999998</v>
          </cell>
          <cell r="AG18">
            <v>2.9746000000000001</v>
          </cell>
          <cell r="AH18">
            <v>4.0010000000000003</v>
          </cell>
          <cell r="AI18">
            <v>6.47</v>
          </cell>
          <cell r="AJ18">
            <v>20</v>
          </cell>
        </row>
        <row r="19">
          <cell r="B19" t="str">
            <v>TJ</v>
          </cell>
          <cell r="C19">
            <v>1</v>
          </cell>
          <cell r="D19">
            <v>1.0017</v>
          </cell>
          <cell r="E19">
            <v>1.0548999999999999</v>
          </cell>
          <cell r="F19">
            <v>1.1141000000000001</v>
          </cell>
          <cell r="G19">
            <v>1.1805000000000001</v>
          </cell>
          <cell r="H19">
            <v>1.2554000000000001</v>
          </cell>
          <cell r="I19">
            <v>1.3405</v>
          </cell>
          <cell r="J19">
            <v>1.4382999999999999</v>
          </cell>
          <cell r="K19">
            <v>1.5515000000000001</v>
          </cell>
          <cell r="L19">
            <v>1.6841999999999999</v>
          </cell>
          <cell r="M19">
            <v>1.8420000000000001</v>
          </cell>
          <cell r="N19">
            <v>2.0326</v>
          </cell>
          <cell r="O19">
            <v>2.2673999999999999</v>
          </cell>
          <cell r="P19">
            <v>2.6301000000000001</v>
          </cell>
          <cell r="Q19">
            <v>3.3925000000000001</v>
          </cell>
          <cell r="R19">
            <v>5.4143999999999997</v>
          </cell>
          <cell r="S19">
            <v>20</v>
          </cell>
          <cell r="T19">
            <v>1</v>
          </cell>
          <cell r="U19">
            <v>1.0039</v>
          </cell>
          <cell r="V19">
            <v>1.0698000000000001</v>
          </cell>
          <cell r="W19">
            <v>1.1407</v>
          </cell>
          <cell r="X19">
            <v>1.2172000000000001</v>
          </cell>
          <cell r="Y19">
            <v>1.3</v>
          </cell>
          <cell r="Z19">
            <v>1.3895999999999999</v>
          </cell>
          <cell r="AA19">
            <v>1.4871000000000001</v>
          </cell>
          <cell r="AB19">
            <v>1.5933999999999999</v>
          </cell>
          <cell r="AC19">
            <v>1.7097</v>
          </cell>
          <cell r="AD19">
            <v>1.8608</v>
          </cell>
          <cell r="AE19">
            <v>2.0813000000000001</v>
          </cell>
          <cell r="AF19">
            <v>2.4157000000000002</v>
          </cell>
          <cell r="AG19">
            <v>2.9605999999999999</v>
          </cell>
          <cell r="AH19">
            <v>3.9719000000000002</v>
          </cell>
          <cell r="AI19">
            <v>6.4151999999999996</v>
          </cell>
          <cell r="AJ19">
            <v>20</v>
          </cell>
        </row>
        <row r="20">
          <cell r="B20" t="str">
            <v>SP</v>
          </cell>
          <cell r="C20">
            <v>1</v>
          </cell>
          <cell r="D20">
            <v>1.0462</v>
          </cell>
          <cell r="E20">
            <v>1.1125</v>
          </cell>
          <cell r="F20">
            <v>1.1867000000000001</v>
          </cell>
          <cell r="G20">
            <v>1.1551</v>
          </cell>
          <cell r="H20">
            <v>1.242</v>
          </cell>
          <cell r="I20">
            <v>1.2252000000000001</v>
          </cell>
          <cell r="J20">
            <v>1.3317000000000001</v>
          </cell>
          <cell r="K20">
            <v>1.3036000000000001</v>
          </cell>
          <cell r="L20">
            <v>1.4384999999999999</v>
          </cell>
          <cell r="M20">
            <v>1.3885000000000001</v>
          </cell>
          <cell r="N20">
            <v>1.5670999999999999</v>
          </cell>
          <cell r="O20">
            <v>1.7970999999999999</v>
          </cell>
          <cell r="P20">
            <v>2.1042999999999998</v>
          </cell>
          <cell r="Q20">
            <v>2.5360999999999998</v>
          </cell>
          <cell r="R20">
            <v>3.1876000000000002</v>
          </cell>
          <cell r="S20">
            <v>4.2840999999999996</v>
          </cell>
          <cell r="T20">
            <v>1</v>
          </cell>
          <cell r="U20">
            <v>1.0367999999999999</v>
          </cell>
          <cell r="V20">
            <v>1.1164000000000001</v>
          </cell>
          <cell r="W20">
            <v>1.2061999999999999</v>
          </cell>
          <cell r="X20">
            <v>1.133</v>
          </cell>
          <cell r="Y20">
            <v>1.2346999999999999</v>
          </cell>
          <cell r="Z20">
            <v>1.3533999999999999</v>
          </cell>
          <cell r="AA20">
            <v>1.4938</v>
          </cell>
          <cell r="AB20">
            <v>1.6631</v>
          </cell>
          <cell r="AC20">
            <v>1.5282</v>
          </cell>
          <cell r="AD20">
            <v>1.7433000000000001</v>
          </cell>
          <cell r="AE20">
            <v>2.0244</v>
          </cell>
          <cell r="AF20">
            <v>2.4079000000000002</v>
          </cell>
          <cell r="AG20">
            <v>2.9630999999999998</v>
          </cell>
          <cell r="AH20">
            <v>3.8399000000000001</v>
          </cell>
          <cell r="AI20">
            <v>5.1791999999999998</v>
          </cell>
          <cell r="AJ20">
            <v>7.0711000000000004</v>
          </cell>
        </row>
        <row r="21">
          <cell r="B21" t="str">
            <v>DT</v>
          </cell>
          <cell r="C21">
            <v>1</v>
          </cell>
          <cell r="D21">
            <v>1</v>
          </cell>
          <cell r="E21">
            <v>1.0186999999999999</v>
          </cell>
          <cell r="F21">
            <v>1.0855999999999999</v>
          </cell>
          <cell r="G21">
            <v>1.0078</v>
          </cell>
          <cell r="H21">
            <v>1.0872999999999999</v>
          </cell>
          <cell r="I21">
            <v>0.96530000000000005</v>
          </cell>
          <cell r="J21">
            <v>1.0589999999999999</v>
          </cell>
          <cell r="K21">
            <v>1.1746000000000001</v>
          </cell>
          <cell r="L21">
            <v>1.3205</v>
          </cell>
          <cell r="M21">
            <v>1.5103</v>
          </cell>
          <cell r="N21">
            <v>1.7672000000000001</v>
          </cell>
          <cell r="O21">
            <v>2.1341000000000001</v>
          </cell>
          <cell r="P21">
            <v>2.7</v>
          </cell>
          <cell r="Q21">
            <v>3.6863000000000001</v>
          </cell>
          <cell r="R21">
            <v>5.8353000000000002</v>
          </cell>
          <cell r="S21">
            <v>14.142099999999999</v>
          </cell>
          <cell r="T21">
            <v>1</v>
          </cell>
          <cell r="U21">
            <v>1</v>
          </cell>
          <cell r="V21">
            <v>1.0732999999999999</v>
          </cell>
          <cell r="W21">
            <v>1.1772</v>
          </cell>
          <cell r="X21">
            <v>1.2948999999999999</v>
          </cell>
          <cell r="Y21">
            <v>1.43</v>
          </cell>
          <cell r="Z21">
            <v>1.5872999999999999</v>
          </cell>
          <cell r="AA21">
            <v>1.7735000000000001</v>
          </cell>
          <cell r="AB21">
            <v>1.9984999999999999</v>
          </cell>
          <cell r="AC21">
            <v>1.9717</v>
          </cell>
          <cell r="AD21">
            <v>2.2786</v>
          </cell>
          <cell r="AE21">
            <v>2.6842999999999999</v>
          </cell>
          <cell r="AF21">
            <v>3.2477</v>
          </cell>
          <cell r="AG21">
            <v>4.0861000000000001</v>
          </cell>
          <cell r="AH21">
            <v>5.4702000000000002</v>
          </cell>
          <cell r="AI21">
            <v>8.2642000000000007</v>
          </cell>
          <cell r="AJ21">
            <v>17.320499999999999</v>
          </cell>
        </row>
        <row r="22">
          <cell r="B22" t="str">
            <v>HT</v>
          </cell>
          <cell r="C22">
            <v>1</v>
          </cell>
          <cell r="D22">
            <v>1</v>
          </cell>
          <cell r="E22">
            <v>1.0496000000000001</v>
          </cell>
          <cell r="F22">
            <v>1.119</v>
          </cell>
          <cell r="G22">
            <v>1.0911</v>
          </cell>
          <cell r="H22">
            <v>1.1782999999999999</v>
          </cell>
          <cell r="I22">
            <v>1.1709000000000001</v>
          </cell>
          <cell r="J22">
            <v>1.2865</v>
          </cell>
          <cell r="K22">
            <v>1.2785</v>
          </cell>
          <cell r="L22">
            <v>1.4402999999999999</v>
          </cell>
          <cell r="M22">
            <v>1.4300999999999999</v>
          </cell>
          <cell r="N22">
            <v>1.6778999999999999</v>
          </cell>
          <cell r="O22">
            <v>2.0327000000000002</v>
          </cell>
          <cell r="P22">
            <v>2.5823</v>
          </cell>
          <cell r="Q22">
            <v>3.5446</v>
          </cell>
          <cell r="R22">
            <v>5.5959000000000003</v>
          </cell>
          <cell r="S22">
            <v>12.8565</v>
          </cell>
          <cell r="T22">
            <v>1</v>
          </cell>
          <cell r="U22">
            <v>1.0572999999999999</v>
          </cell>
          <cell r="V22">
            <v>1.1616</v>
          </cell>
          <cell r="W22">
            <v>1.2786999999999999</v>
          </cell>
          <cell r="X22">
            <v>1.2224999999999999</v>
          </cell>
          <cell r="Y22">
            <v>1.3551</v>
          </cell>
          <cell r="Z22">
            <v>1.5099</v>
          </cell>
          <cell r="AA22">
            <v>1.694</v>
          </cell>
          <cell r="AB22">
            <v>1.9176</v>
          </cell>
          <cell r="AC22">
            <v>1.673</v>
          </cell>
          <cell r="AD22">
            <v>1.9458</v>
          </cell>
          <cell r="AE22">
            <v>2.3109999999999999</v>
          </cell>
          <cell r="AF22">
            <v>2.8273000000000001</v>
          </cell>
          <cell r="AG22">
            <v>3.6160999999999999</v>
          </cell>
          <cell r="AH22">
            <v>4.9753999999999996</v>
          </cell>
          <cell r="AI22">
            <v>7.6645000000000003</v>
          </cell>
          <cell r="AJ22">
            <v>13.1951</v>
          </cell>
        </row>
        <row r="23">
          <cell r="B23" t="str">
            <v>JT</v>
          </cell>
          <cell r="C23">
            <v>1</v>
          </cell>
          <cell r="D23">
            <v>1.0438000000000001</v>
          </cell>
          <cell r="E23">
            <v>1.1217999999999999</v>
          </cell>
          <cell r="F23">
            <v>1.2110000000000001</v>
          </cell>
          <cell r="G23">
            <v>1.2293000000000001</v>
          </cell>
          <cell r="H23">
            <v>1.3425</v>
          </cell>
          <cell r="I23">
            <v>1.3674999999999999</v>
          </cell>
          <cell r="J23">
            <v>1.5184</v>
          </cell>
          <cell r="K23">
            <v>1.5566</v>
          </cell>
          <cell r="L23">
            <v>1.7730999999999999</v>
          </cell>
          <cell r="M23">
            <v>1.8402000000000001</v>
          </cell>
          <cell r="N23">
            <v>2.1894</v>
          </cell>
          <cell r="O23">
            <v>2.6989000000000001</v>
          </cell>
          <cell r="P23">
            <v>3.4861</v>
          </cell>
          <cell r="Q23">
            <v>4.7840999999999996</v>
          </cell>
          <cell r="R23">
            <v>7.2999000000000001</v>
          </cell>
          <cell r="S23">
            <v>14.142099999999999</v>
          </cell>
          <cell r="T23">
            <v>1</v>
          </cell>
          <cell r="U23">
            <v>1.0236000000000001</v>
          </cell>
          <cell r="V23">
            <v>1.1297999999999999</v>
          </cell>
          <cell r="W23">
            <v>1.2495000000000001</v>
          </cell>
          <cell r="X23">
            <v>1.2649999999999999</v>
          </cell>
          <cell r="Y23">
            <v>1.4077</v>
          </cell>
          <cell r="Z23">
            <v>1.5731999999999999</v>
          </cell>
          <cell r="AA23">
            <v>1.768</v>
          </cell>
          <cell r="AB23">
            <v>2.0005999999999999</v>
          </cell>
          <cell r="AC23">
            <v>2.0428000000000002</v>
          </cell>
          <cell r="AD23">
            <v>2.3589000000000002</v>
          </cell>
          <cell r="AE23">
            <v>2.7698</v>
          </cell>
          <cell r="AF23">
            <v>3.3386999999999998</v>
          </cell>
          <cell r="AG23">
            <v>4.1829999999999998</v>
          </cell>
          <cell r="AH23">
            <v>5.5753000000000004</v>
          </cell>
          <cell r="AI23">
            <v>8.3219999999999992</v>
          </cell>
          <cell r="AJ23">
            <v>16.329899999999999</v>
          </cell>
        </row>
        <row r="24">
          <cell r="B24" t="str">
            <v>WT</v>
          </cell>
          <cell r="C24">
            <v>1</v>
          </cell>
          <cell r="D24">
            <v>1</v>
          </cell>
          <cell r="E24">
            <v>1.0668</v>
          </cell>
          <cell r="F24">
            <v>1.1405000000000001</v>
          </cell>
          <cell r="G24">
            <v>0.99780000000000002</v>
          </cell>
          <cell r="H24">
            <v>1.0704</v>
          </cell>
          <cell r="I24">
            <v>1.0071000000000001</v>
          </cell>
          <cell r="J24">
            <v>1.0853999999999999</v>
          </cell>
          <cell r="K24">
            <v>1.0263</v>
          </cell>
          <cell r="L24">
            <v>1.1233</v>
          </cell>
          <cell r="M24">
            <v>1.0544</v>
          </cell>
          <cell r="N24">
            <v>1.2043999999999999</v>
          </cell>
          <cell r="O24">
            <v>1.423</v>
          </cell>
          <cell r="P24">
            <v>1.768</v>
          </cell>
          <cell r="Q24">
            <v>2.3883000000000001</v>
          </cell>
          <cell r="R24">
            <v>3.8184999999999998</v>
          </cell>
          <cell r="S24">
            <v>10.5283</v>
          </cell>
          <cell r="T24">
            <v>1</v>
          </cell>
          <cell r="U24">
            <v>1.0355000000000001</v>
          </cell>
          <cell r="V24">
            <v>1.1186</v>
          </cell>
          <cell r="W24">
            <v>1.2125999999999999</v>
          </cell>
          <cell r="X24">
            <v>1.1544000000000001</v>
          </cell>
          <cell r="Y24">
            <v>1.2633000000000001</v>
          </cell>
          <cell r="Z24">
            <v>1.1715</v>
          </cell>
          <cell r="AA24">
            <v>1.3004</v>
          </cell>
          <cell r="AB24">
            <v>1.4577</v>
          </cell>
          <cell r="AC24">
            <v>1.3741000000000001</v>
          </cell>
          <cell r="AD24">
            <v>1.5846</v>
          </cell>
          <cell r="AE24">
            <v>1.8666</v>
          </cell>
          <cell r="AF24">
            <v>2.2646999999999999</v>
          </cell>
          <cell r="AG24">
            <v>2.8706</v>
          </cell>
          <cell r="AH24">
            <v>3.9056000000000002</v>
          </cell>
          <cell r="AI24">
            <v>5.9984000000000002</v>
          </cell>
          <cell r="AJ24">
            <v>12.229699999999999</v>
          </cell>
        </row>
      </sheetData>
      <sheetData sheetId="12">
        <row r="2">
          <cell r="A2" t="str">
            <v>F100m</v>
          </cell>
          <cell r="D2">
            <v>17.856999999999999</v>
          </cell>
          <cell r="E2">
            <v>21</v>
          </cell>
          <cell r="F2">
            <v>1.81</v>
          </cell>
        </row>
        <row r="3">
          <cell r="A3" t="str">
            <v>F1500m</v>
          </cell>
          <cell r="D3">
            <v>2.8830000000000001E-2</v>
          </cell>
          <cell r="E3">
            <v>535</v>
          </cell>
          <cell r="F3">
            <v>1.88</v>
          </cell>
        </row>
        <row r="4">
          <cell r="A4" t="str">
            <v>F200m</v>
          </cell>
          <cell r="D4">
            <v>4.9908700000000001</v>
          </cell>
          <cell r="E4">
            <v>42.5</v>
          </cell>
          <cell r="F4">
            <v>1.81</v>
          </cell>
        </row>
        <row r="5">
          <cell r="A5" t="str">
            <v>F400m</v>
          </cell>
          <cell r="D5">
            <v>1.3428500000000001</v>
          </cell>
          <cell r="E5">
            <v>91.7</v>
          </cell>
          <cell r="F5">
            <v>1.81</v>
          </cell>
        </row>
        <row r="6">
          <cell r="A6" t="str">
            <v>F60m</v>
          </cell>
          <cell r="D6">
            <v>46.084899999999998</v>
          </cell>
          <cell r="E6">
            <v>13</v>
          </cell>
          <cell r="F6">
            <v>1.81</v>
          </cell>
        </row>
        <row r="7">
          <cell r="A7" t="str">
            <v>F60mH</v>
          </cell>
          <cell r="D7">
            <v>20.047899999999998</v>
          </cell>
          <cell r="E7">
            <v>17</v>
          </cell>
          <cell r="F7">
            <v>1.835</v>
          </cell>
        </row>
        <row r="8">
          <cell r="A8" t="str">
            <v>F800m</v>
          </cell>
          <cell r="D8">
            <v>0.11193</v>
          </cell>
          <cell r="E8">
            <v>254</v>
          </cell>
          <cell r="F8">
            <v>1.88</v>
          </cell>
        </row>
        <row r="9">
          <cell r="A9" t="str">
            <v>FDT</v>
          </cell>
          <cell r="D9">
            <v>12.331099999999999</v>
          </cell>
          <cell r="E9">
            <v>3</v>
          </cell>
          <cell r="F9">
            <v>1.1000000000000001</v>
          </cell>
        </row>
        <row r="10">
          <cell r="A10" t="str">
            <v>FHJ</v>
          </cell>
          <cell r="D10">
            <v>1.8452299999999999</v>
          </cell>
          <cell r="E10">
            <v>75</v>
          </cell>
          <cell r="F10">
            <v>1.3480000000000001</v>
          </cell>
        </row>
        <row r="11">
          <cell r="A11" t="str">
            <v>FHT</v>
          </cell>
          <cell r="D11">
            <v>13.317399999999999</v>
          </cell>
          <cell r="E11">
            <v>5</v>
          </cell>
          <cell r="F11">
            <v>1.05</v>
          </cell>
        </row>
        <row r="12">
          <cell r="A12" t="str">
            <v>FJT</v>
          </cell>
          <cell r="D12">
            <v>15.9803</v>
          </cell>
          <cell r="E12">
            <v>3.8</v>
          </cell>
          <cell r="F12">
            <v>1.04</v>
          </cell>
        </row>
        <row r="13">
          <cell r="A13" t="str">
            <v>FLJ</v>
          </cell>
          <cell r="D13">
            <v>0.188807</v>
          </cell>
          <cell r="E13">
            <v>210</v>
          </cell>
          <cell r="F13">
            <v>1.41</v>
          </cell>
        </row>
        <row r="14">
          <cell r="A14" t="str">
            <v>FPV</v>
          </cell>
          <cell r="D14">
            <v>0.44124999999999998</v>
          </cell>
          <cell r="E14">
            <v>100</v>
          </cell>
          <cell r="F14">
            <v>1.35</v>
          </cell>
        </row>
        <row r="15">
          <cell r="A15" t="str">
            <v>FSH</v>
          </cell>
          <cell r="D15">
            <v>9.2307600000000001</v>
          </cell>
          <cell r="E15">
            <v>26.7</v>
          </cell>
          <cell r="F15">
            <v>1.835</v>
          </cell>
        </row>
        <row r="16">
          <cell r="A16" t="str">
            <v>FSP</v>
          </cell>
          <cell r="D16">
            <v>56.021099999999997</v>
          </cell>
          <cell r="E16">
            <v>1.5</v>
          </cell>
          <cell r="F16">
            <v>1.05</v>
          </cell>
        </row>
        <row r="17">
          <cell r="A17" t="str">
            <v>FWT</v>
          </cell>
          <cell r="D17">
            <v>44.259300000000003</v>
          </cell>
          <cell r="E17">
            <v>1.5</v>
          </cell>
          <cell r="F17">
            <v>1.05</v>
          </cell>
        </row>
        <row r="18">
          <cell r="A18" t="str">
            <v>M1000m</v>
          </cell>
          <cell r="D18">
            <v>8.7129999999999999E-2</v>
          </cell>
          <cell r="E18">
            <v>305.5</v>
          </cell>
          <cell r="F18">
            <v>1.85</v>
          </cell>
        </row>
        <row r="19">
          <cell r="A19" t="str">
            <v>M100m</v>
          </cell>
          <cell r="D19">
            <v>25.434699999999999</v>
          </cell>
          <cell r="E19">
            <v>18</v>
          </cell>
          <cell r="F19">
            <v>1.81</v>
          </cell>
        </row>
        <row r="20">
          <cell r="A20" t="str">
            <v>M1500m</v>
          </cell>
          <cell r="D20">
            <v>3.7679999999999998E-2</v>
          </cell>
          <cell r="E20">
            <v>480</v>
          </cell>
          <cell r="F20">
            <v>1.85</v>
          </cell>
        </row>
        <row r="21">
          <cell r="A21" t="str">
            <v>M200m</v>
          </cell>
          <cell r="D21">
            <v>5.8425000000000002</v>
          </cell>
          <cell r="E21">
            <v>38</v>
          </cell>
          <cell r="F21">
            <v>1.81</v>
          </cell>
        </row>
        <row r="22">
          <cell r="A22" t="str">
            <v>M400m</v>
          </cell>
          <cell r="D22">
            <v>1.53775</v>
          </cell>
          <cell r="E22">
            <v>82</v>
          </cell>
          <cell r="F22">
            <v>1.81</v>
          </cell>
        </row>
        <row r="23">
          <cell r="A23" t="str">
            <v>M60m</v>
          </cell>
          <cell r="D23">
            <v>58.015000000000001</v>
          </cell>
          <cell r="E23">
            <v>11.5</v>
          </cell>
          <cell r="F23">
            <v>1.81</v>
          </cell>
        </row>
        <row r="24">
          <cell r="A24" t="str">
            <v>M60mH</v>
          </cell>
          <cell r="D24">
            <v>20.517299999999999</v>
          </cell>
          <cell r="E24">
            <v>15.5</v>
          </cell>
          <cell r="F24">
            <v>1.92</v>
          </cell>
        </row>
        <row r="25">
          <cell r="A25" t="str">
            <v>MDT</v>
          </cell>
          <cell r="D25">
            <v>12.91</v>
          </cell>
          <cell r="E25">
            <v>4</v>
          </cell>
          <cell r="F25">
            <v>1.1000000000000001</v>
          </cell>
        </row>
        <row r="26">
          <cell r="A26" t="str">
            <v>MHJ</v>
          </cell>
          <cell r="D26">
            <v>0.84650000000000003</v>
          </cell>
          <cell r="E26">
            <v>75</v>
          </cell>
          <cell r="F26">
            <v>1.42</v>
          </cell>
        </row>
        <row r="27">
          <cell r="A27" t="str">
            <v>MHT</v>
          </cell>
          <cell r="D27">
            <v>13.094099999999999</v>
          </cell>
          <cell r="E27">
            <v>5.5</v>
          </cell>
          <cell r="F27">
            <v>1.05</v>
          </cell>
        </row>
        <row r="28">
          <cell r="A28" t="str">
            <v>MJT</v>
          </cell>
          <cell r="D28">
            <v>10.14</v>
          </cell>
          <cell r="E28">
            <v>7</v>
          </cell>
          <cell r="F28">
            <v>1.08</v>
          </cell>
        </row>
        <row r="29">
          <cell r="A29" t="str">
            <v>MLJ</v>
          </cell>
          <cell r="D29">
            <v>0.14354</v>
          </cell>
          <cell r="E29">
            <v>220</v>
          </cell>
          <cell r="F29">
            <v>1.4</v>
          </cell>
        </row>
        <row r="30">
          <cell r="A30" t="str">
            <v>MPV</v>
          </cell>
          <cell r="D30">
            <v>0.2797</v>
          </cell>
          <cell r="E30">
            <v>100</v>
          </cell>
          <cell r="F30">
            <v>1.35</v>
          </cell>
        </row>
        <row r="31">
          <cell r="A31" t="str">
            <v>MSH</v>
          </cell>
          <cell r="D31">
            <v>5.7435200000000002</v>
          </cell>
          <cell r="E31">
            <v>28.5</v>
          </cell>
          <cell r="F31">
            <v>1.92</v>
          </cell>
        </row>
        <row r="32">
          <cell r="A32" t="str">
            <v>MSP</v>
          </cell>
          <cell r="D32">
            <v>51.39</v>
          </cell>
          <cell r="E32">
            <v>1.5</v>
          </cell>
          <cell r="F32">
            <v>1.05</v>
          </cell>
        </row>
        <row r="33">
          <cell r="A33" t="str">
            <v>MWT</v>
          </cell>
          <cell r="D33">
            <v>47.833799999999997</v>
          </cell>
          <cell r="E33">
            <v>1.5</v>
          </cell>
          <cell r="F33">
            <v>1.05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10C0-AB8C-4834-88C1-50A11F2449CE}">
  <dimension ref="A1:O27"/>
  <sheetViews>
    <sheetView workbookViewId="0">
      <selection activeCell="J34" sqref="J34"/>
    </sheetView>
  </sheetViews>
  <sheetFormatPr defaultRowHeight="12.75" x14ac:dyDescent="0.2"/>
  <cols>
    <col min="1" max="2" width="20.7109375" style="4" customWidth="1"/>
    <col min="3" max="3" width="10.28515625" style="3" customWidth="1"/>
    <col min="4" max="4" width="7.7109375" style="3" customWidth="1"/>
    <col min="5" max="5" width="9.7109375" style="7" customWidth="1"/>
    <col min="6" max="6" width="8.42578125" style="6" customWidth="1"/>
    <col min="7" max="7" width="8.42578125" style="15" customWidth="1"/>
    <col min="8" max="8" width="8.42578125" style="6" customWidth="1"/>
    <col min="9" max="9" width="8.42578125" style="3" customWidth="1"/>
    <col min="10" max="10" width="8.42578125" style="19" customWidth="1"/>
    <col min="11" max="11" width="8.42578125" style="3" customWidth="1"/>
    <col min="12" max="12" width="8.42578125" style="27" customWidth="1"/>
    <col min="13" max="15" width="8.42578125" style="3" customWidth="1"/>
  </cols>
  <sheetData>
    <row r="1" spans="1:15" ht="57.75" customHeight="1" x14ac:dyDescent="0.2">
      <c r="A1" s="48" t="s">
        <v>90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25.5" x14ac:dyDescent="0.2">
      <c r="A2" s="9" t="s">
        <v>0</v>
      </c>
      <c r="B2" s="9" t="s">
        <v>1</v>
      </c>
      <c r="C2" s="9" t="s">
        <v>15</v>
      </c>
      <c r="D2" s="9" t="s">
        <v>3</v>
      </c>
      <c r="E2" s="9" t="s">
        <v>4</v>
      </c>
      <c r="F2" s="9" t="s">
        <v>16</v>
      </c>
      <c r="G2" s="9"/>
      <c r="H2" s="9" t="s">
        <v>6</v>
      </c>
      <c r="I2" s="9"/>
      <c r="J2" s="9" t="s">
        <v>12</v>
      </c>
      <c r="K2" s="9"/>
      <c r="L2" s="9" t="s">
        <v>8</v>
      </c>
      <c r="M2" s="9"/>
      <c r="N2" s="9" t="s">
        <v>17</v>
      </c>
      <c r="O2" s="9"/>
    </row>
    <row r="3" spans="1:15" ht="15" x14ac:dyDescent="0.25">
      <c r="A3" s="46"/>
      <c r="B3" s="46"/>
      <c r="C3" s="47"/>
      <c r="D3" s="47"/>
      <c r="E3" s="43">
        <f>IFERROR(SUM(G3,I3,K3,M3,O3),0)</f>
        <v>0</v>
      </c>
      <c r="F3" s="38"/>
      <c r="G3" s="39">
        <f>IF(AND(F3&lt;&gt;0,F3&lt;&gt;"",$D3&lt;&gt;""),IFERROR(INT(INDEX('Scoring Coefficients'!$D$2:$D$41,MATCH($C3&amp;F$2,'Scoring Coefficients'!$A$2:$A$41,0))*((ROUNDDOWN((F3*INDEX('Age Factors'!$C$2:$AJ$28,MATCH(F$2,'Age Factors'!$B$2:$B$28,0),MATCH($C3&amp;IF($D3&lt;30,30,FLOOR($D3/5,1)*5),'Age Factors'!$C$1:$AJ$1,0))),2)-INDEX('Scoring Coefficients'!$E$2:$E$41,MATCH($C3&amp;F$2,'Scoring Coefficients'!$A$2:$A$41,0)))^INDEX('Scoring Coefficients'!$F$2:$F$41,MATCH($C3&amp;F$2,'Scoring Coefficients'!$A$2:$A$41,0)))),0),0)</f>
        <v>0</v>
      </c>
      <c r="H3" s="40"/>
      <c r="I3" s="39">
        <f>IF(AND(H3&lt;&gt;0,H3&lt;&gt;"",$D3&lt;&gt;""),IFERROR(INT(INDEX('Scoring Coefficients'!$D$2:$D$41,MATCH($C3&amp;H$2,'Scoring Coefficients'!$A$2:$A$41,0))*((ROUNDDOWN((H3*INDEX('Age Factors'!$C$2:$AJ$28,MATCH(H$2,'Age Factors'!$B$2:$B$28,0),MATCH($C3&amp;IF($D3&lt;30,30,FLOOR($D3/5,1)*5),'Age Factors'!$C$1:$AJ$1,0))),2)-INDEX('Scoring Coefficients'!$E$2:$E$41,MATCH($C3&amp;H$2,'Scoring Coefficients'!$A$2:$A$41,0)))^INDEX('Scoring Coefficients'!$F$2:$F$41,MATCH($C3&amp;H$2,'Scoring Coefficients'!$A$2:$A$41,0)))),0),0)</f>
        <v>0</v>
      </c>
      <c r="J3" s="40"/>
      <c r="K3" s="39">
        <f>IF(AND(J3&lt;&gt;0,J3&lt;&gt;"",$D3&lt;&gt;""),IFERROR(INT(INDEX('Scoring Coefficients'!$D$2:$D$41,MATCH($C3&amp;J$2,'Scoring Coefficients'!$A$2:$A$41,0))*((ROUNDDOWN((J3*INDEX('Age Factors'!$C$2:$AJ$28,MATCH(J$2,'Age Factors'!$B$2:$B$28,0),MATCH($C3&amp;IF($D3&lt;30,30,FLOOR($D3/5,1)*5),'Age Factors'!$C$1:$AJ$1,0))),2)-INDEX('Scoring Coefficients'!$E$2:$E$41,MATCH($C3&amp;J$2,'Scoring Coefficients'!$A$2:$A$41,0)))^INDEX('Scoring Coefficients'!$F$2:$F$41,MATCH($C3&amp;J$2,'Scoring Coefficients'!$A$2:$A$41,0)))),0),0)</f>
        <v>0</v>
      </c>
      <c r="L3" s="40"/>
      <c r="M3" s="39">
        <f>IF(AND(L3&lt;&gt;0,L3&lt;&gt;"",$D3&lt;&gt;""),IFERROR(INT(INDEX('Scoring Coefficients'!$D$2:$D$41,MATCH($C3&amp;L$2,'Scoring Coefficients'!$A$2:$A$41,0))*((ROUNDDOWN((L3*INDEX('Age Factors'!$C$2:$AJ$28,MATCH(L$2,'Age Factors'!$B$2:$B$28,0),MATCH($C3&amp;IF($D3&lt;30,30,FLOOR($D3/5,1)*5),'Age Factors'!$C$1:$AJ$1,0))),2)-INDEX('Scoring Coefficients'!$E$2:$E$41,MATCH($C3&amp;L$2,'Scoring Coefficients'!$A$2:$A$41,0)))^INDEX('Scoring Coefficients'!$F$2:$F$41,MATCH($C3&amp;L$2,'Scoring Coefficients'!$A$2:$A$41,0)))),0),0)</f>
        <v>0</v>
      </c>
      <c r="N3" s="40"/>
      <c r="O3" s="39">
        <f>IF(AND(N3&lt;&gt;0,N3&lt;&gt;"",$D3&lt;&gt;""),IFERROR(INT(INDEX('Scoring Coefficients'!$D$2:$D$41,MATCH($C3&amp;N$2,'Scoring Coefficients'!$A$2:$A$41,0))*((ROUNDDOWN((N3*INDEX('Age Factors'!$C$2:$AJ$28,MATCH(N$2,'Age Factors'!$B$2:$B$28,0),MATCH($C3&amp;IF($D3&lt;30,30,FLOOR($D3/5,1)*5),'Age Factors'!$C$1:$AJ$1,0))),2)-INDEX('Scoring Coefficients'!$E$2:$E$41,MATCH($C3&amp;N$2,'Scoring Coefficients'!$A$2:$A$41,0)))^INDEX('Scoring Coefficients'!$F$2:$F$41,MATCH($C3&amp;N$2,'Scoring Coefficients'!$A$2:$A$41,0)))),0),0)</f>
        <v>0</v>
      </c>
    </row>
    <row r="4" spans="1:15" ht="15" x14ac:dyDescent="0.25">
      <c r="A4" s="46"/>
      <c r="B4" s="46"/>
      <c r="C4" s="47"/>
      <c r="D4" s="47"/>
      <c r="E4" s="43">
        <f t="shared" ref="E4:E27" si="0">IFERROR(SUM(G4,I4,K4,M4,O4),0)</f>
        <v>0</v>
      </c>
      <c r="F4" s="38"/>
      <c r="G4" s="39">
        <f>IF(AND(F4&lt;&gt;0,F4&lt;&gt;"",$D4&lt;&gt;""),IFERROR(INT(INDEX('Scoring Coefficients'!$D$2:$D$41,MATCH($C4&amp;F$2,'Scoring Coefficients'!$A$2:$A$41,0))*((ROUNDDOWN((F4*INDEX('Age Factors'!$C$2:$AJ$28,MATCH(F$2,'Age Factors'!$B$2:$B$28,0),MATCH($C4&amp;IF($D4&lt;30,30,FLOOR($D4/5,1)*5),'Age Factors'!$C$1:$AJ$1,0))),2)-INDEX('Scoring Coefficients'!$E$2:$E$41,MATCH($C4&amp;F$2,'Scoring Coefficients'!$A$2:$A$41,0)))^INDEX('Scoring Coefficients'!$F$2:$F$41,MATCH($C4&amp;F$2,'Scoring Coefficients'!$A$2:$A$41,0)))),0),0)</f>
        <v>0</v>
      </c>
      <c r="H4" s="40"/>
      <c r="I4" s="39">
        <f>IF(AND(H4&lt;&gt;0,H4&lt;&gt;"",$D4&lt;&gt;""),IFERROR(INT(INDEX('Scoring Coefficients'!$D$2:$D$41,MATCH($C4&amp;H$2,'Scoring Coefficients'!$A$2:$A$41,0))*((ROUNDDOWN((H4*INDEX('Age Factors'!$C$2:$AJ$28,MATCH(H$2,'Age Factors'!$B$2:$B$28,0),MATCH($C4&amp;IF($D4&lt;30,30,FLOOR($D4/5,1)*5),'Age Factors'!$C$1:$AJ$1,0))),2)-INDEX('Scoring Coefficients'!$E$2:$E$41,MATCH($C4&amp;H$2,'Scoring Coefficients'!$A$2:$A$41,0)))^INDEX('Scoring Coefficients'!$F$2:$F$41,MATCH($C4&amp;H$2,'Scoring Coefficients'!$A$2:$A$41,0)))),0),0)</f>
        <v>0</v>
      </c>
      <c r="J4" s="40"/>
      <c r="K4" s="39">
        <f>IF(AND(J4&lt;&gt;0,J4&lt;&gt;"",$D4&lt;&gt;""),IFERROR(INT(INDEX('Scoring Coefficients'!$D$2:$D$41,MATCH($C4&amp;J$2,'Scoring Coefficients'!$A$2:$A$41,0))*((ROUNDDOWN((J4*INDEX('Age Factors'!$C$2:$AJ$28,MATCH(J$2,'Age Factors'!$B$2:$B$28,0),MATCH($C4&amp;IF($D4&lt;30,30,FLOOR($D4/5,1)*5),'Age Factors'!$C$1:$AJ$1,0))),2)-INDEX('Scoring Coefficients'!$E$2:$E$41,MATCH($C4&amp;J$2,'Scoring Coefficients'!$A$2:$A$41,0)))^INDEX('Scoring Coefficients'!$F$2:$F$41,MATCH($C4&amp;J$2,'Scoring Coefficients'!$A$2:$A$41,0)))),0),0)</f>
        <v>0</v>
      </c>
      <c r="L4" s="40"/>
      <c r="M4" s="39">
        <f>IF(AND(L4&lt;&gt;0,L4&lt;&gt;"",$D4&lt;&gt;""),IFERROR(INT(INDEX('Scoring Coefficients'!$D$2:$D$41,MATCH($C4&amp;L$2,'Scoring Coefficients'!$A$2:$A$41,0))*((ROUNDDOWN((L4*INDEX('Age Factors'!$C$2:$AJ$28,MATCH(L$2,'Age Factors'!$B$2:$B$28,0),MATCH($C4&amp;IF($D4&lt;30,30,FLOOR($D4/5,1)*5),'Age Factors'!$C$1:$AJ$1,0))),2)-INDEX('Scoring Coefficients'!$E$2:$E$41,MATCH($C4&amp;L$2,'Scoring Coefficients'!$A$2:$A$41,0)))^INDEX('Scoring Coefficients'!$F$2:$F$41,MATCH($C4&amp;L$2,'Scoring Coefficients'!$A$2:$A$41,0)))),0),0)</f>
        <v>0</v>
      </c>
      <c r="N4" s="40"/>
      <c r="O4" s="39">
        <f>IF(AND(N4&lt;&gt;0,N4&lt;&gt;"",$D4&lt;&gt;""),IFERROR(INT(INDEX('Scoring Coefficients'!$D$2:$D$41,MATCH($C4&amp;N$2,'Scoring Coefficients'!$A$2:$A$41,0))*((ROUNDDOWN((N4*INDEX('Age Factors'!$C$2:$AJ$28,MATCH(N$2,'Age Factors'!$B$2:$B$28,0),MATCH($C4&amp;IF($D4&lt;30,30,FLOOR($D4/5,1)*5),'Age Factors'!$C$1:$AJ$1,0))),2)-INDEX('Scoring Coefficients'!$E$2:$E$41,MATCH($C4&amp;N$2,'Scoring Coefficients'!$A$2:$A$41,0)))^INDEX('Scoring Coefficients'!$F$2:$F$41,MATCH($C4&amp;N$2,'Scoring Coefficients'!$A$2:$A$41,0)))),0),0)</f>
        <v>0</v>
      </c>
    </row>
    <row r="5" spans="1:15" ht="15" x14ac:dyDescent="0.25">
      <c r="A5" s="46"/>
      <c r="B5" s="46"/>
      <c r="C5" s="47"/>
      <c r="D5" s="47"/>
      <c r="E5" s="43">
        <f t="shared" si="0"/>
        <v>0</v>
      </c>
      <c r="F5" s="38"/>
      <c r="G5" s="39">
        <f>IF(AND(F5&lt;&gt;0,F5&lt;&gt;"",$D5&lt;&gt;""),IFERROR(INT(INDEX('Scoring Coefficients'!$D$2:$D$41,MATCH($C5&amp;F$2,'Scoring Coefficients'!$A$2:$A$41,0))*((ROUNDDOWN((F5*INDEX('Age Factors'!$C$2:$AJ$28,MATCH(F$2,'Age Factors'!$B$2:$B$28,0),MATCH($C5&amp;IF($D5&lt;30,30,FLOOR($D5/5,1)*5),'Age Factors'!$C$1:$AJ$1,0))),2)-INDEX('Scoring Coefficients'!$E$2:$E$41,MATCH($C5&amp;F$2,'Scoring Coefficients'!$A$2:$A$41,0)))^INDEX('Scoring Coefficients'!$F$2:$F$41,MATCH($C5&amp;F$2,'Scoring Coefficients'!$A$2:$A$41,0)))),0),0)</f>
        <v>0</v>
      </c>
      <c r="H5" s="40"/>
      <c r="I5" s="39">
        <f>IF(AND(H5&lt;&gt;0,H5&lt;&gt;"",$D5&lt;&gt;""),IFERROR(INT(INDEX('Scoring Coefficients'!$D$2:$D$41,MATCH($C5&amp;H$2,'Scoring Coefficients'!$A$2:$A$41,0))*((ROUNDDOWN((H5*INDEX('Age Factors'!$C$2:$AJ$28,MATCH(H$2,'Age Factors'!$B$2:$B$28,0),MATCH($C5&amp;IF($D5&lt;30,30,FLOOR($D5/5,1)*5),'Age Factors'!$C$1:$AJ$1,0))),2)-INDEX('Scoring Coefficients'!$E$2:$E$41,MATCH($C5&amp;H$2,'Scoring Coefficients'!$A$2:$A$41,0)))^INDEX('Scoring Coefficients'!$F$2:$F$41,MATCH($C5&amp;H$2,'Scoring Coefficients'!$A$2:$A$41,0)))),0),0)</f>
        <v>0</v>
      </c>
      <c r="J5" s="40"/>
      <c r="K5" s="39">
        <f>IF(AND(J5&lt;&gt;0,J5&lt;&gt;"",$D5&lt;&gt;""),IFERROR(INT(INDEX('Scoring Coefficients'!$D$2:$D$41,MATCH($C5&amp;J$2,'Scoring Coefficients'!$A$2:$A$41,0))*((ROUNDDOWN((J5*INDEX('Age Factors'!$C$2:$AJ$28,MATCH(J$2,'Age Factors'!$B$2:$B$28,0),MATCH($C5&amp;IF($D5&lt;30,30,FLOOR($D5/5,1)*5),'Age Factors'!$C$1:$AJ$1,0))),2)-INDEX('Scoring Coefficients'!$E$2:$E$41,MATCH($C5&amp;J$2,'Scoring Coefficients'!$A$2:$A$41,0)))^INDEX('Scoring Coefficients'!$F$2:$F$41,MATCH($C5&amp;J$2,'Scoring Coefficients'!$A$2:$A$41,0)))),0),0)</f>
        <v>0</v>
      </c>
      <c r="L5" s="40"/>
      <c r="M5" s="39">
        <f>IF(AND(L5&lt;&gt;0,L5&lt;&gt;"",$D5&lt;&gt;""),IFERROR(INT(INDEX('Scoring Coefficients'!$D$2:$D$41,MATCH($C5&amp;L$2,'Scoring Coefficients'!$A$2:$A$41,0))*((ROUNDDOWN((L5*INDEX('Age Factors'!$C$2:$AJ$28,MATCH(L$2,'Age Factors'!$B$2:$B$28,0),MATCH($C5&amp;IF($D5&lt;30,30,FLOOR($D5/5,1)*5),'Age Factors'!$C$1:$AJ$1,0))),2)-INDEX('Scoring Coefficients'!$E$2:$E$41,MATCH($C5&amp;L$2,'Scoring Coefficients'!$A$2:$A$41,0)))^INDEX('Scoring Coefficients'!$F$2:$F$41,MATCH($C5&amp;L$2,'Scoring Coefficients'!$A$2:$A$41,0)))),0),0)</f>
        <v>0</v>
      </c>
      <c r="N5" s="40"/>
      <c r="O5" s="39">
        <f>IF(AND(N5&lt;&gt;0,N5&lt;&gt;"",$D5&lt;&gt;""),IFERROR(INT(INDEX('Scoring Coefficients'!$D$2:$D$41,MATCH($C5&amp;N$2,'Scoring Coefficients'!$A$2:$A$41,0))*((ROUNDDOWN((N5*INDEX('Age Factors'!$C$2:$AJ$28,MATCH(N$2,'Age Factors'!$B$2:$B$28,0),MATCH($C5&amp;IF($D5&lt;30,30,FLOOR($D5/5,1)*5),'Age Factors'!$C$1:$AJ$1,0))),2)-INDEX('Scoring Coefficients'!$E$2:$E$41,MATCH($C5&amp;N$2,'Scoring Coefficients'!$A$2:$A$41,0)))^INDEX('Scoring Coefficients'!$F$2:$F$41,MATCH($C5&amp;N$2,'Scoring Coefficients'!$A$2:$A$41,0)))),0),0)</f>
        <v>0</v>
      </c>
    </row>
    <row r="6" spans="1:15" ht="15" x14ac:dyDescent="0.25">
      <c r="A6" s="46"/>
      <c r="B6" s="46"/>
      <c r="C6" s="47"/>
      <c r="D6" s="47"/>
      <c r="E6" s="43">
        <f t="shared" si="0"/>
        <v>0</v>
      </c>
      <c r="F6" s="38"/>
      <c r="G6" s="39">
        <f>IF(AND(F6&lt;&gt;0,F6&lt;&gt;"",$D6&lt;&gt;""),IFERROR(INT(INDEX('Scoring Coefficients'!$D$2:$D$41,MATCH($C6&amp;F$2,'Scoring Coefficients'!$A$2:$A$41,0))*((ROUNDDOWN((F6*INDEX('Age Factors'!$C$2:$AJ$28,MATCH(F$2,'Age Factors'!$B$2:$B$28,0),MATCH($C6&amp;IF($D6&lt;30,30,FLOOR($D6/5,1)*5),'Age Factors'!$C$1:$AJ$1,0))),2)-INDEX('Scoring Coefficients'!$E$2:$E$41,MATCH($C6&amp;F$2,'Scoring Coefficients'!$A$2:$A$41,0)))^INDEX('Scoring Coefficients'!$F$2:$F$41,MATCH($C6&amp;F$2,'Scoring Coefficients'!$A$2:$A$41,0)))),0),0)</f>
        <v>0</v>
      </c>
      <c r="H6" s="40"/>
      <c r="I6" s="39">
        <f>IF(AND(H6&lt;&gt;0,H6&lt;&gt;"",$D6&lt;&gt;""),IFERROR(INT(INDEX('Scoring Coefficients'!$D$2:$D$41,MATCH($C6&amp;H$2,'Scoring Coefficients'!$A$2:$A$41,0))*((ROUNDDOWN((H6*INDEX('Age Factors'!$C$2:$AJ$28,MATCH(H$2,'Age Factors'!$B$2:$B$28,0),MATCH($C6&amp;IF($D6&lt;30,30,FLOOR($D6/5,1)*5),'Age Factors'!$C$1:$AJ$1,0))),2)-INDEX('Scoring Coefficients'!$E$2:$E$41,MATCH($C6&amp;H$2,'Scoring Coefficients'!$A$2:$A$41,0)))^INDEX('Scoring Coefficients'!$F$2:$F$41,MATCH($C6&amp;H$2,'Scoring Coefficients'!$A$2:$A$41,0)))),0),0)</f>
        <v>0</v>
      </c>
      <c r="J6" s="40"/>
      <c r="K6" s="39">
        <f>IF(AND(J6&lt;&gt;0,J6&lt;&gt;"",$D6&lt;&gt;""),IFERROR(INT(INDEX('Scoring Coefficients'!$D$2:$D$41,MATCH($C6&amp;J$2,'Scoring Coefficients'!$A$2:$A$41,0))*((ROUNDDOWN((J6*INDEX('Age Factors'!$C$2:$AJ$28,MATCH(J$2,'Age Factors'!$B$2:$B$28,0),MATCH($C6&amp;IF($D6&lt;30,30,FLOOR($D6/5,1)*5),'Age Factors'!$C$1:$AJ$1,0))),2)-INDEX('Scoring Coefficients'!$E$2:$E$41,MATCH($C6&amp;J$2,'Scoring Coefficients'!$A$2:$A$41,0)))^INDEX('Scoring Coefficients'!$F$2:$F$41,MATCH($C6&amp;J$2,'Scoring Coefficients'!$A$2:$A$41,0)))),0),0)</f>
        <v>0</v>
      </c>
      <c r="L6" s="40"/>
      <c r="M6" s="39">
        <f>IF(AND(L6&lt;&gt;0,L6&lt;&gt;"",$D6&lt;&gt;""),IFERROR(INT(INDEX('Scoring Coefficients'!$D$2:$D$41,MATCH($C6&amp;L$2,'Scoring Coefficients'!$A$2:$A$41,0))*((ROUNDDOWN((L6*INDEX('Age Factors'!$C$2:$AJ$28,MATCH(L$2,'Age Factors'!$B$2:$B$28,0),MATCH($C6&amp;IF($D6&lt;30,30,FLOOR($D6/5,1)*5),'Age Factors'!$C$1:$AJ$1,0))),2)-INDEX('Scoring Coefficients'!$E$2:$E$41,MATCH($C6&amp;L$2,'Scoring Coefficients'!$A$2:$A$41,0)))^INDEX('Scoring Coefficients'!$F$2:$F$41,MATCH($C6&amp;L$2,'Scoring Coefficients'!$A$2:$A$41,0)))),0),0)</f>
        <v>0</v>
      </c>
      <c r="N6" s="40"/>
      <c r="O6" s="39">
        <f>IF(AND(N6&lt;&gt;0,N6&lt;&gt;"",$D6&lt;&gt;""),IFERROR(INT(INDEX('Scoring Coefficients'!$D$2:$D$41,MATCH($C6&amp;N$2,'Scoring Coefficients'!$A$2:$A$41,0))*((ROUNDDOWN((N6*INDEX('Age Factors'!$C$2:$AJ$28,MATCH(N$2,'Age Factors'!$B$2:$B$28,0),MATCH($C6&amp;IF($D6&lt;30,30,FLOOR($D6/5,1)*5),'Age Factors'!$C$1:$AJ$1,0))),2)-INDEX('Scoring Coefficients'!$E$2:$E$41,MATCH($C6&amp;N$2,'Scoring Coefficients'!$A$2:$A$41,0)))^INDEX('Scoring Coefficients'!$F$2:$F$41,MATCH($C6&amp;N$2,'Scoring Coefficients'!$A$2:$A$41,0)))),0),0)</f>
        <v>0</v>
      </c>
    </row>
    <row r="7" spans="1:15" ht="15" x14ac:dyDescent="0.25">
      <c r="A7" s="46"/>
      <c r="B7" s="46"/>
      <c r="C7" s="47"/>
      <c r="D7" s="47"/>
      <c r="E7" s="43">
        <f t="shared" si="0"/>
        <v>0</v>
      </c>
      <c r="F7" s="38"/>
      <c r="G7" s="39">
        <f>IF(AND(F7&lt;&gt;0,F7&lt;&gt;"",$D7&lt;&gt;""),IFERROR(INT(INDEX('Scoring Coefficients'!$D$2:$D$41,MATCH($C7&amp;F$2,'Scoring Coefficients'!$A$2:$A$41,0))*((ROUNDDOWN((F7*INDEX('Age Factors'!$C$2:$AJ$28,MATCH(F$2,'Age Factors'!$B$2:$B$28,0),MATCH($C7&amp;IF($D7&lt;30,30,FLOOR($D7/5,1)*5),'Age Factors'!$C$1:$AJ$1,0))),2)-INDEX('Scoring Coefficients'!$E$2:$E$41,MATCH($C7&amp;F$2,'Scoring Coefficients'!$A$2:$A$41,0)))^INDEX('Scoring Coefficients'!$F$2:$F$41,MATCH($C7&amp;F$2,'Scoring Coefficients'!$A$2:$A$41,0)))),0),0)</f>
        <v>0</v>
      </c>
      <c r="H7" s="40"/>
      <c r="I7" s="39">
        <f>IF(AND(H7&lt;&gt;0,H7&lt;&gt;"",$D7&lt;&gt;""),IFERROR(INT(INDEX('Scoring Coefficients'!$D$2:$D$41,MATCH($C7&amp;H$2,'Scoring Coefficients'!$A$2:$A$41,0))*((ROUNDDOWN((H7*INDEX('Age Factors'!$C$2:$AJ$28,MATCH(H$2,'Age Factors'!$B$2:$B$28,0),MATCH($C7&amp;IF($D7&lt;30,30,FLOOR($D7/5,1)*5),'Age Factors'!$C$1:$AJ$1,0))),2)-INDEX('Scoring Coefficients'!$E$2:$E$41,MATCH($C7&amp;H$2,'Scoring Coefficients'!$A$2:$A$41,0)))^INDEX('Scoring Coefficients'!$F$2:$F$41,MATCH($C7&amp;H$2,'Scoring Coefficients'!$A$2:$A$41,0)))),0),0)</f>
        <v>0</v>
      </c>
      <c r="J7" s="40"/>
      <c r="K7" s="39">
        <f>IF(AND(J7&lt;&gt;0,J7&lt;&gt;"",$D7&lt;&gt;""),IFERROR(INT(INDEX('Scoring Coefficients'!$D$2:$D$41,MATCH($C7&amp;J$2,'Scoring Coefficients'!$A$2:$A$41,0))*((ROUNDDOWN((J7*INDEX('Age Factors'!$C$2:$AJ$28,MATCH(J$2,'Age Factors'!$B$2:$B$28,0),MATCH($C7&amp;IF($D7&lt;30,30,FLOOR($D7/5,1)*5),'Age Factors'!$C$1:$AJ$1,0))),2)-INDEX('Scoring Coefficients'!$E$2:$E$41,MATCH($C7&amp;J$2,'Scoring Coefficients'!$A$2:$A$41,0)))^INDEX('Scoring Coefficients'!$F$2:$F$41,MATCH($C7&amp;J$2,'Scoring Coefficients'!$A$2:$A$41,0)))),0),0)</f>
        <v>0</v>
      </c>
      <c r="L7" s="40"/>
      <c r="M7" s="39">
        <f>IF(AND(L7&lt;&gt;0,L7&lt;&gt;"",$D7&lt;&gt;""),IFERROR(INT(INDEX('Scoring Coefficients'!$D$2:$D$41,MATCH($C7&amp;L$2,'Scoring Coefficients'!$A$2:$A$41,0))*((ROUNDDOWN((L7*INDEX('Age Factors'!$C$2:$AJ$28,MATCH(L$2,'Age Factors'!$B$2:$B$28,0),MATCH($C7&amp;IF($D7&lt;30,30,FLOOR($D7/5,1)*5),'Age Factors'!$C$1:$AJ$1,0))),2)-INDEX('Scoring Coefficients'!$E$2:$E$41,MATCH($C7&amp;L$2,'Scoring Coefficients'!$A$2:$A$41,0)))^INDEX('Scoring Coefficients'!$F$2:$F$41,MATCH($C7&amp;L$2,'Scoring Coefficients'!$A$2:$A$41,0)))),0),0)</f>
        <v>0</v>
      </c>
      <c r="N7" s="40"/>
      <c r="O7" s="39">
        <f>IF(AND(N7&lt;&gt;0,N7&lt;&gt;"",$D7&lt;&gt;""),IFERROR(INT(INDEX('Scoring Coefficients'!$D$2:$D$41,MATCH($C7&amp;N$2,'Scoring Coefficients'!$A$2:$A$41,0))*((ROUNDDOWN((N7*INDEX('Age Factors'!$C$2:$AJ$28,MATCH(N$2,'Age Factors'!$B$2:$B$28,0),MATCH($C7&amp;IF($D7&lt;30,30,FLOOR($D7/5,1)*5),'Age Factors'!$C$1:$AJ$1,0))),2)-INDEX('Scoring Coefficients'!$E$2:$E$41,MATCH($C7&amp;N$2,'Scoring Coefficients'!$A$2:$A$41,0)))^INDEX('Scoring Coefficients'!$F$2:$F$41,MATCH($C7&amp;N$2,'Scoring Coefficients'!$A$2:$A$41,0)))),0),0)</f>
        <v>0</v>
      </c>
    </row>
    <row r="8" spans="1:15" ht="15" x14ac:dyDescent="0.25">
      <c r="A8" s="46"/>
      <c r="B8" s="46"/>
      <c r="C8" s="47"/>
      <c r="D8" s="47"/>
      <c r="E8" s="43">
        <f t="shared" si="0"/>
        <v>0</v>
      </c>
      <c r="F8" s="38"/>
      <c r="G8" s="39">
        <f>IF(AND(F8&lt;&gt;0,F8&lt;&gt;"",$D8&lt;&gt;""),IFERROR(INT(INDEX('Scoring Coefficients'!$D$2:$D$41,MATCH($C8&amp;F$2,'Scoring Coefficients'!$A$2:$A$41,0))*((ROUNDDOWN((F8*INDEX('Age Factors'!$C$2:$AJ$28,MATCH(F$2,'Age Factors'!$B$2:$B$28,0),MATCH($C8&amp;IF($D8&lt;30,30,FLOOR($D8/5,1)*5),'Age Factors'!$C$1:$AJ$1,0))),2)-INDEX('Scoring Coefficients'!$E$2:$E$41,MATCH($C8&amp;F$2,'Scoring Coefficients'!$A$2:$A$41,0)))^INDEX('Scoring Coefficients'!$F$2:$F$41,MATCH($C8&amp;F$2,'Scoring Coefficients'!$A$2:$A$41,0)))),0),0)</f>
        <v>0</v>
      </c>
      <c r="H8" s="40"/>
      <c r="I8" s="39">
        <f>IF(AND(H8&lt;&gt;0,H8&lt;&gt;"",$D8&lt;&gt;""),IFERROR(INT(INDEX('Scoring Coefficients'!$D$2:$D$41,MATCH($C8&amp;H$2,'Scoring Coefficients'!$A$2:$A$41,0))*((ROUNDDOWN((H8*INDEX('Age Factors'!$C$2:$AJ$28,MATCH(H$2,'Age Factors'!$B$2:$B$28,0),MATCH($C8&amp;IF($D8&lt;30,30,FLOOR($D8/5,1)*5),'Age Factors'!$C$1:$AJ$1,0))),2)-INDEX('Scoring Coefficients'!$E$2:$E$41,MATCH($C8&amp;H$2,'Scoring Coefficients'!$A$2:$A$41,0)))^INDEX('Scoring Coefficients'!$F$2:$F$41,MATCH($C8&amp;H$2,'Scoring Coefficients'!$A$2:$A$41,0)))),0),0)</f>
        <v>0</v>
      </c>
      <c r="J8" s="40"/>
      <c r="K8" s="39">
        <f>IF(AND(J8&lt;&gt;0,J8&lt;&gt;"",$D8&lt;&gt;""),IFERROR(INT(INDEX('Scoring Coefficients'!$D$2:$D$41,MATCH($C8&amp;J$2,'Scoring Coefficients'!$A$2:$A$41,0))*((ROUNDDOWN((J8*INDEX('Age Factors'!$C$2:$AJ$28,MATCH(J$2,'Age Factors'!$B$2:$B$28,0),MATCH($C8&amp;IF($D8&lt;30,30,FLOOR($D8/5,1)*5),'Age Factors'!$C$1:$AJ$1,0))),2)-INDEX('Scoring Coefficients'!$E$2:$E$41,MATCH($C8&amp;J$2,'Scoring Coefficients'!$A$2:$A$41,0)))^INDEX('Scoring Coefficients'!$F$2:$F$41,MATCH($C8&amp;J$2,'Scoring Coefficients'!$A$2:$A$41,0)))),0),0)</f>
        <v>0</v>
      </c>
      <c r="L8" s="40"/>
      <c r="M8" s="39">
        <f>IF(AND(L8&lt;&gt;0,L8&lt;&gt;"",$D8&lt;&gt;""),IFERROR(INT(INDEX('Scoring Coefficients'!$D$2:$D$41,MATCH($C8&amp;L$2,'Scoring Coefficients'!$A$2:$A$41,0))*((ROUNDDOWN((L8*INDEX('Age Factors'!$C$2:$AJ$28,MATCH(L$2,'Age Factors'!$B$2:$B$28,0),MATCH($C8&amp;IF($D8&lt;30,30,FLOOR($D8/5,1)*5),'Age Factors'!$C$1:$AJ$1,0))),2)-INDEX('Scoring Coefficients'!$E$2:$E$41,MATCH($C8&amp;L$2,'Scoring Coefficients'!$A$2:$A$41,0)))^INDEX('Scoring Coefficients'!$F$2:$F$41,MATCH($C8&amp;L$2,'Scoring Coefficients'!$A$2:$A$41,0)))),0),0)</f>
        <v>0</v>
      </c>
      <c r="N8" s="40"/>
      <c r="O8" s="39">
        <f>IF(AND(N8&lt;&gt;0,N8&lt;&gt;"",$D8&lt;&gt;""),IFERROR(INT(INDEX('Scoring Coefficients'!$D$2:$D$41,MATCH($C8&amp;N$2,'Scoring Coefficients'!$A$2:$A$41,0))*((ROUNDDOWN((N8*INDEX('Age Factors'!$C$2:$AJ$28,MATCH(N$2,'Age Factors'!$B$2:$B$28,0),MATCH($C8&amp;IF($D8&lt;30,30,FLOOR($D8/5,1)*5),'Age Factors'!$C$1:$AJ$1,0))),2)-INDEX('Scoring Coefficients'!$E$2:$E$41,MATCH($C8&amp;N$2,'Scoring Coefficients'!$A$2:$A$41,0)))^INDEX('Scoring Coefficients'!$F$2:$F$41,MATCH($C8&amp;N$2,'Scoring Coefficients'!$A$2:$A$41,0)))),0),0)</f>
        <v>0</v>
      </c>
    </row>
    <row r="9" spans="1:15" ht="15" x14ac:dyDescent="0.25">
      <c r="A9" s="46"/>
      <c r="B9" s="46"/>
      <c r="C9" s="47"/>
      <c r="D9" s="47"/>
      <c r="E9" s="43">
        <f t="shared" si="0"/>
        <v>0</v>
      </c>
      <c r="F9" s="38"/>
      <c r="G9" s="39">
        <f>IF(AND(F9&lt;&gt;0,F9&lt;&gt;"",$D9&lt;&gt;""),IFERROR(INT(INDEX('Scoring Coefficients'!$D$2:$D$41,MATCH($C9&amp;F$2,'Scoring Coefficients'!$A$2:$A$41,0))*((ROUNDDOWN((F9*INDEX('Age Factors'!$C$2:$AJ$28,MATCH(F$2,'Age Factors'!$B$2:$B$28,0),MATCH($C9&amp;IF($D9&lt;30,30,FLOOR($D9/5,1)*5),'Age Factors'!$C$1:$AJ$1,0))),2)-INDEX('Scoring Coefficients'!$E$2:$E$41,MATCH($C9&amp;F$2,'Scoring Coefficients'!$A$2:$A$41,0)))^INDEX('Scoring Coefficients'!$F$2:$F$41,MATCH($C9&amp;F$2,'Scoring Coefficients'!$A$2:$A$41,0)))),0),0)</f>
        <v>0</v>
      </c>
      <c r="H9" s="40"/>
      <c r="I9" s="39">
        <f>IF(AND(H9&lt;&gt;0,H9&lt;&gt;"",$D9&lt;&gt;""),IFERROR(INT(INDEX('Scoring Coefficients'!$D$2:$D$41,MATCH($C9&amp;H$2,'Scoring Coefficients'!$A$2:$A$41,0))*((ROUNDDOWN((H9*INDEX('Age Factors'!$C$2:$AJ$28,MATCH(H$2,'Age Factors'!$B$2:$B$28,0),MATCH($C9&amp;IF($D9&lt;30,30,FLOOR($D9/5,1)*5),'Age Factors'!$C$1:$AJ$1,0))),2)-INDEX('Scoring Coefficients'!$E$2:$E$41,MATCH($C9&amp;H$2,'Scoring Coefficients'!$A$2:$A$41,0)))^INDEX('Scoring Coefficients'!$F$2:$F$41,MATCH($C9&amp;H$2,'Scoring Coefficients'!$A$2:$A$41,0)))),0),0)</f>
        <v>0</v>
      </c>
      <c r="J9" s="40"/>
      <c r="K9" s="39">
        <f>IF(AND(J9&lt;&gt;0,J9&lt;&gt;"",$D9&lt;&gt;""),IFERROR(INT(INDEX('Scoring Coefficients'!$D$2:$D$41,MATCH($C9&amp;J$2,'Scoring Coefficients'!$A$2:$A$41,0))*((ROUNDDOWN((J9*INDEX('Age Factors'!$C$2:$AJ$28,MATCH(J$2,'Age Factors'!$B$2:$B$28,0),MATCH($C9&amp;IF($D9&lt;30,30,FLOOR($D9/5,1)*5),'Age Factors'!$C$1:$AJ$1,0))),2)-INDEX('Scoring Coefficients'!$E$2:$E$41,MATCH($C9&amp;J$2,'Scoring Coefficients'!$A$2:$A$41,0)))^INDEX('Scoring Coefficients'!$F$2:$F$41,MATCH($C9&amp;J$2,'Scoring Coefficients'!$A$2:$A$41,0)))),0),0)</f>
        <v>0</v>
      </c>
      <c r="L9" s="40"/>
      <c r="M9" s="39">
        <f>IF(AND(L9&lt;&gt;0,L9&lt;&gt;"",$D9&lt;&gt;""),IFERROR(INT(INDEX('Scoring Coefficients'!$D$2:$D$41,MATCH($C9&amp;L$2,'Scoring Coefficients'!$A$2:$A$41,0))*((ROUNDDOWN((L9*INDEX('Age Factors'!$C$2:$AJ$28,MATCH(L$2,'Age Factors'!$B$2:$B$28,0),MATCH($C9&amp;IF($D9&lt;30,30,FLOOR($D9/5,1)*5),'Age Factors'!$C$1:$AJ$1,0))),2)-INDEX('Scoring Coefficients'!$E$2:$E$41,MATCH($C9&amp;L$2,'Scoring Coefficients'!$A$2:$A$41,0)))^INDEX('Scoring Coefficients'!$F$2:$F$41,MATCH($C9&amp;L$2,'Scoring Coefficients'!$A$2:$A$41,0)))),0),0)</f>
        <v>0</v>
      </c>
      <c r="N9" s="40"/>
      <c r="O9" s="39">
        <f>IF(AND(N9&lt;&gt;0,N9&lt;&gt;"",$D9&lt;&gt;""),IFERROR(INT(INDEX('Scoring Coefficients'!$D$2:$D$41,MATCH($C9&amp;N$2,'Scoring Coefficients'!$A$2:$A$41,0))*((ROUNDDOWN((N9*INDEX('Age Factors'!$C$2:$AJ$28,MATCH(N$2,'Age Factors'!$B$2:$B$28,0),MATCH($C9&amp;IF($D9&lt;30,30,FLOOR($D9/5,1)*5),'Age Factors'!$C$1:$AJ$1,0))),2)-INDEX('Scoring Coefficients'!$E$2:$E$41,MATCH($C9&amp;N$2,'Scoring Coefficients'!$A$2:$A$41,0)))^INDEX('Scoring Coefficients'!$F$2:$F$41,MATCH($C9&amp;N$2,'Scoring Coefficients'!$A$2:$A$41,0)))),0),0)</f>
        <v>0</v>
      </c>
    </row>
    <row r="10" spans="1:15" ht="15" x14ac:dyDescent="0.25">
      <c r="A10" s="46"/>
      <c r="B10" s="46"/>
      <c r="C10" s="47"/>
      <c r="D10" s="47"/>
      <c r="E10" s="43">
        <f t="shared" si="0"/>
        <v>0</v>
      </c>
      <c r="F10" s="38"/>
      <c r="G10" s="39">
        <f>IF(AND(F10&lt;&gt;0,F10&lt;&gt;"",$D10&lt;&gt;""),IFERROR(INT(INDEX('Scoring Coefficients'!$D$2:$D$41,MATCH($C10&amp;F$2,'Scoring Coefficients'!$A$2:$A$41,0))*((ROUNDDOWN((F10*INDEX('Age Factors'!$C$2:$AJ$28,MATCH(F$2,'Age Factors'!$B$2:$B$28,0),MATCH($C10&amp;IF($D10&lt;30,30,FLOOR($D10/5,1)*5),'Age Factors'!$C$1:$AJ$1,0))),2)-INDEX('Scoring Coefficients'!$E$2:$E$41,MATCH($C10&amp;F$2,'Scoring Coefficients'!$A$2:$A$41,0)))^INDEX('Scoring Coefficients'!$F$2:$F$41,MATCH($C10&amp;F$2,'Scoring Coefficients'!$A$2:$A$41,0)))),0),0)</f>
        <v>0</v>
      </c>
      <c r="H10" s="40"/>
      <c r="I10" s="39">
        <f>IF(AND(H10&lt;&gt;0,H10&lt;&gt;"",$D10&lt;&gt;""),IFERROR(INT(INDEX('Scoring Coefficients'!$D$2:$D$41,MATCH($C10&amp;H$2,'Scoring Coefficients'!$A$2:$A$41,0))*((ROUNDDOWN((H10*INDEX('Age Factors'!$C$2:$AJ$28,MATCH(H$2,'Age Factors'!$B$2:$B$28,0),MATCH($C10&amp;IF($D10&lt;30,30,FLOOR($D10/5,1)*5),'Age Factors'!$C$1:$AJ$1,0))),2)-INDEX('Scoring Coefficients'!$E$2:$E$41,MATCH($C10&amp;H$2,'Scoring Coefficients'!$A$2:$A$41,0)))^INDEX('Scoring Coefficients'!$F$2:$F$41,MATCH($C10&amp;H$2,'Scoring Coefficients'!$A$2:$A$41,0)))),0),0)</f>
        <v>0</v>
      </c>
      <c r="J10" s="40"/>
      <c r="K10" s="39">
        <f>IF(AND(J10&lt;&gt;0,J10&lt;&gt;"",$D10&lt;&gt;""),IFERROR(INT(INDEX('Scoring Coefficients'!$D$2:$D$41,MATCH($C10&amp;J$2,'Scoring Coefficients'!$A$2:$A$41,0))*((ROUNDDOWN((J10*INDEX('Age Factors'!$C$2:$AJ$28,MATCH(J$2,'Age Factors'!$B$2:$B$28,0),MATCH($C10&amp;IF($D10&lt;30,30,FLOOR($D10/5,1)*5),'Age Factors'!$C$1:$AJ$1,0))),2)-INDEX('Scoring Coefficients'!$E$2:$E$41,MATCH($C10&amp;J$2,'Scoring Coefficients'!$A$2:$A$41,0)))^INDEX('Scoring Coefficients'!$F$2:$F$41,MATCH($C10&amp;J$2,'Scoring Coefficients'!$A$2:$A$41,0)))),0),0)</f>
        <v>0</v>
      </c>
      <c r="L10" s="40"/>
      <c r="M10" s="39">
        <f>IF(AND(L10&lt;&gt;0,L10&lt;&gt;"",$D10&lt;&gt;""),IFERROR(INT(INDEX('Scoring Coefficients'!$D$2:$D$41,MATCH($C10&amp;L$2,'Scoring Coefficients'!$A$2:$A$41,0))*((ROUNDDOWN((L10*INDEX('Age Factors'!$C$2:$AJ$28,MATCH(L$2,'Age Factors'!$B$2:$B$28,0),MATCH($C10&amp;IF($D10&lt;30,30,FLOOR($D10/5,1)*5),'Age Factors'!$C$1:$AJ$1,0))),2)-INDEX('Scoring Coefficients'!$E$2:$E$41,MATCH($C10&amp;L$2,'Scoring Coefficients'!$A$2:$A$41,0)))^INDEX('Scoring Coefficients'!$F$2:$F$41,MATCH($C10&amp;L$2,'Scoring Coefficients'!$A$2:$A$41,0)))),0),0)</f>
        <v>0</v>
      </c>
      <c r="N10" s="40"/>
      <c r="O10" s="39">
        <f>IF(AND(N10&lt;&gt;0,N10&lt;&gt;"",$D10&lt;&gt;""),IFERROR(INT(INDEX('Scoring Coefficients'!$D$2:$D$41,MATCH($C10&amp;N$2,'Scoring Coefficients'!$A$2:$A$41,0))*((ROUNDDOWN((N10*INDEX('Age Factors'!$C$2:$AJ$28,MATCH(N$2,'Age Factors'!$B$2:$B$28,0),MATCH($C10&amp;IF($D10&lt;30,30,FLOOR($D10/5,1)*5),'Age Factors'!$C$1:$AJ$1,0))),2)-INDEX('Scoring Coefficients'!$E$2:$E$41,MATCH($C10&amp;N$2,'Scoring Coefficients'!$A$2:$A$41,0)))^INDEX('Scoring Coefficients'!$F$2:$F$41,MATCH($C10&amp;N$2,'Scoring Coefficients'!$A$2:$A$41,0)))),0),0)</f>
        <v>0</v>
      </c>
    </row>
    <row r="11" spans="1:15" ht="15" x14ac:dyDescent="0.25">
      <c r="A11" s="46"/>
      <c r="B11" s="46"/>
      <c r="C11" s="47"/>
      <c r="D11" s="47"/>
      <c r="E11" s="43">
        <f t="shared" si="0"/>
        <v>0</v>
      </c>
      <c r="F11" s="38"/>
      <c r="G11" s="39">
        <f>IF(AND(F11&lt;&gt;0,F11&lt;&gt;"",$D11&lt;&gt;""),IFERROR(INT(INDEX('Scoring Coefficients'!$D$2:$D$41,MATCH($C11&amp;F$2,'Scoring Coefficients'!$A$2:$A$41,0))*((ROUNDDOWN((F11*INDEX('Age Factors'!$C$2:$AJ$28,MATCH(F$2,'Age Factors'!$B$2:$B$28,0),MATCH($C11&amp;IF($D11&lt;30,30,FLOOR($D11/5,1)*5),'Age Factors'!$C$1:$AJ$1,0))),2)-INDEX('Scoring Coefficients'!$E$2:$E$41,MATCH($C11&amp;F$2,'Scoring Coefficients'!$A$2:$A$41,0)))^INDEX('Scoring Coefficients'!$F$2:$F$41,MATCH($C11&amp;F$2,'Scoring Coefficients'!$A$2:$A$41,0)))),0),0)</f>
        <v>0</v>
      </c>
      <c r="H11" s="40"/>
      <c r="I11" s="39">
        <f>IF(AND(H11&lt;&gt;0,H11&lt;&gt;"",$D11&lt;&gt;""),IFERROR(INT(INDEX('Scoring Coefficients'!$D$2:$D$41,MATCH($C11&amp;H$2,'Scoring Coefficients'!$A$2:$A$41,0))*((ROUNDDOWN((H11*INDEX('Age Factors'!$C$2:$AJ$28,MATCH(H$2,'Age Factors'!$B$2:$B$28,0),MATCH($C11&amp;IF($D11&lt;30,30,FLOOR($D11/5,1)*5),'Age Factors'!$C$1:$AJ$1,0))),2)-INDEX('Scoring Coefficients'!$E$2:$E$41,MATCH($C11&amp;H$2,'Scoring Coefficients'!$A$2:$A$41,0)))^INDEX('Scoring Coefficients'!$F$2:$F$41,MATCH($C11&amp;H$2,'Scoring Coefficients'!$A$2:$A$41,0)))),0),0)</f>
        <v>0</v>
      </c>
      <c r="J11" s="40"/>
      <c r="K11" s="39">
        <f>IF(AND(J11&lt;&gt;0,J11&lt;&gt;"",$D11&lt;&gt;""),IFERROR(INT(INDEX('Scoring Coefficients'!$D$2:$D$41,MATCH($C11&amp;J$2,'Scoring Coefficients'!$A$2:$A$41,0))*((ROUNDDOWN((J11*INDEX('Age Factors'!$C$2:$AJ$28,MATCH(J$2,'Age Factors'!$B$2:$B$28,0),MATCH($C11&amp;IF($D11&lt;30,30,FLOOR($D11/5,1)*5),'Age Factors'!$C$1:$AJ$1,0))),2)-INDEX('Scoring Coefficients'!$E$2:$E$41,MATCH($C11&amp;J$2,'Scoring Coefficients'!$A$2:$A$41,0)))^INDEX('Scoring Coefficients'!$F$2:$F$41,MATCH($C11&amp;J$2,'Scoring Coefficients'!$A$2:$A$41,0)))),0),0)</f>
        <v>0</v>
      </c>
      <c r="L11" s="40"/>
      <c r="M11" s="39">
        <f>IF(AND(L11&lt;&gt;0,L11&lt;&gt;"",$D11&lt;&gt;""),IFERROR(INT(INDEX('Scoring Coefficients'!$D$2:$D$41,MATCH($C11&amp;L$2,'Scoring Coefficients'!$A$2:$A$41,0))*((ROUNDDOWN((L11*INDEX('Age Factors'!$C$2:$AJ$28,MATCH(L$2,'Age Factors'!$B$2:$B$28,0),MATCH($C11&amp;IF($D11&lt;30,30,FLOOR($D11/5,1)*5),'Age Factors'!$C$1:$AJ$1,0))),2)-INDEX('Scoring Coefficients'!$E$2:$E$41,MATCH($C11&amp;L$2,'Scoring Coefficients'!$A$2:$A$41,0)))^INDEX('Scoring Coefficients'!$F$2:$F$41,MATCH($C11&amp;L$2,'Scoring Coefficients'!$A$2:$A$41,0)))),0),0)</f>
        <v>0</v>
      </c>
      <c r="N11" s="40"/>
      <c r="O11" s="39">
        <f>IF(AND(N11&lt;&gt;0,N11&lt;&gt;"",$D11&lt;&gt;""),IFERROR(INT(INDEX('Scoring Coefficients'!$D$2:$D$41,MATCH($C11&amp;N$2,'Scoring Coefficients'!$A$2:$A$41,0))*((ROUNDDOWN((N11*INDEX('Age Factors'!$C$2:$AJ$28,MATCH(N$2,'Age Factors'!$B$2:$B$28,0),MATCH($C11&amp;IF($D11&lt;30,30,FLOOR($D11/5,1)*5),'Age Factors'!$C$1:$AJ$1,0))),2)-INDEX('Scoring Coefficients'!$E$2:$E$41,MATCH($C11&amp;N$2,'Scoring Coefficients'!$A$2:$A$41,0)))^INDEX('Scoring Coefficients'!$F$2:$F$41,MATCH($C11&amp;N$2,'Scoring Coefficients'!$A$2:$A$41,0)))),0),0)</f>
        <v>0</v>
      </c>
    </row>
    <row r="12" spans="1:15" ht="15" x14ac:dyDescent="0.25">
      <c r="A12" s="46"/>
      <c r="B12" s="46"/>
      <c r="C12" s="47"/>
      <c r="D12" s="47"/>
      <c r="E12" s="43">
        <f t="shared" si="0"/>
        <v>0</v>
      </c>
      <c r="F12" s="38"/>
      <c r="G12" s="39">
        <f>IF(AND(F12&lt;&gt;0,F12&lt;&gt;"",$D12&lt;&gt;""),IFERROR(INT(INDEX('Scoring Coefficients'!$D$2:$D$41,MATCH($C12&amp;F$2,'Scoring Coefficients'!$A$2:$A$41,0))*((ROUNDDOWN((F12*INDEX('Age Factors'!$C$2:$AJ$28,MATCH(F$2,'Age Factors'!$B$2:$B$28,0),MATCH($C12&amp;IF($D12&lt;30,30,FLOOR($D12/5,1)*5),'Age Factors'!$C$1:$AJ$1,0))),2)-INDEX('Scoring Coefficients'!$E$2:$E$41,MATCH($C12&amp;F$2,'Scoring Coefficients'!$A$2:$A$41,0)))^INDEX('Scoring Coefficients'!$F$2:$F$41,MATCH($C12&amp;F$2,'Scoring Coefficients'!$A$2:$A$41,0)))),0),0)</f>
        <v>0</v>
      </c>
      <c r="H12" s="40"/>
      <c r="I12" s="39">
        <f>IF(AND(H12&lt;&gt;0,H12&lt;&gt;"",$D12&lt;&gt;""),IFERROR(INT(INDEX('Scoring Coefficients'!$D$2:$D$41,MATCH($C12&amp;H$2,'Scoring Coefficients'!$A$2:$A$41,0))*((ROUNDDOWN((H12*INDEX('Age Factors'!$C$2:$AJ$28,MATCH(H$2,'Age Factors'!$B$2:$B$28,0),MATCH($C12&amp;IF($D12&lt;30,30,FLOOR($D12/5,1)*5),'Age Factors'!$C$1:$AJ$1,0))),2)-INDEX('Scoring Coefficients'!$E$2:$E$41,MATCH($C12&amp;H$2,'Scoring Coefficients'!$A$2:$A$41,0)))^INDEX('Scoring Coefficients'!$F$2:$F$41,MATCH($C12&amp;H$2,'Scoring Coefficients'!$A$2:$A$41,0)))),0),0)</f>
        <v>0</v>
      </c>
      <c r="J12" s="40"/>
      <c r="K12" s="39">
        <f>IF(AND(J12&lt;&gt;0,J12&lt;&gt;"",$D12&lt;&gt;""),IFERROR(INT(INDEX('Scoring Coefficients'!$D$2:$D$41,MATCH($C12&amp;J$2,'Scoring Coefficients'!$A$2:$A$41,0))*((ROUNDDOWN((J12*INDEX('Age Factors'!$C$2:$AJ$28,MATCH(J$2,'Age Factors'!$B$2:$B$28,0),MATCH($C12&amp;IF($D12&lt;30,30,FLOOR($D12/5,1)*5),'Age Factors'!$C$1:$AJ$1,0))),2)-INDEX('Scoring Coefficients'!$E$2:$E$41,MATCH($C12&amp;J$2,'Scoring Coefficients'!$A$2:$A$41,0)))^INDEX('Scoring Coefficients'!$F$2:$F$41,MATCH($C12&amp;J$2,'Scoring Coefficients'!$A$2:$A$41,0)))),0),0)</f>
        <v>0</v>
      </c>
      <c r="L12" s="40"/>
      <c r="M12" s="39">
        <f>IF(AND(L12&lt;&gt;0,L12&lt;&gt;"",$D12&lt;&gt;""),IFERROR(INT(INDEX('Scoring Coefficients'!$D$2:$D$41,MATCH($C12&amp;L$2,'Scoring Coefficients'!$A$2:$A$41,0))*((ROUNDDOWN((L12*INDEX('Age Factors'!$C$2:$AJ$28,MATCH(L$2,'Age Factors'!$B$2:$B$28,0),MATCH($C12&amp;IF($D12&lt;30,30,FLOOR($D12/5,1)*5),'Age Factors'!$C$1:$AJ$1,0))),2)-INDEX('Scoring Coefficients'!$E$2:$E$41,MATCH($C12&amp;L$2,'Scoring Coefficients'!$A$2:$A$41,0)))^INDEX('Scoring Coefficients'!$F$2:$F$41,MATCH($C12&amp;L$2,'Scoring Coefficients'!$A$2:$A$41,0)))),0),0)</f>
        <v>0</v>
      </c>
      <c r="N12" s="40"/>
      <c r="O12" s="39">
        <f>IF(AND(N12&lt;&gt;0,N12&lt;&gt;"",$D12&lt;&gt;""),IFERROR(INT(INDEX('Scoring Coefficients'!$D$2:$D$41,MATCH($C12&amp;N$2,'Scoring Coefficients'!$A$2:$A$41,0))*((ROUNDDOWN((N12*INDEX('Age Factors'!$C$2:$AJ$28,MATCH(N$2,'Age Factors'!$B$2:$B$28,0),MATCH($C12&amp;IF($D12&lt;30,30,FLOOR($D12/5,1)*5),'Age Factors'!$C$1:$AJ$1,0))),2)-INDEX('Scoring Coefficients'!$E$2:$E$41,MATCH($C12&amp;N$2,'Scoring Coefficients'!$A$2:$A$41,0)))^INDEX('Scoring Coefficients'!$F$2:$F$41,MATCH($C12&amp;N$2,'Scoring Coefficients'!$A$2:$A$41,0)))),0),0)</f>
        <v>0</v>
      </c>
    </row>
    <row r="13" spans="1:15" ht="15" x14ac:dyDescent="0.25">
      <c r="A13" s="44"/>
      <c r="B13" s="44"/>
      <c r="C13" s="45"/>
      <c r="D13" s="45"/>
      <c r="E13" s="37">
        <f t="shared" si="0"/>
        <v>0</v>
      </c>
      <c r="F13" s="38"/>
      <c r="G13" s="39">
        <f>IF(AND(F13&lt;&gt;0,F13&lt;&gt;"",$D13&lt;&gt;""),IFERROR(INT(INDEX('Scoring Coefficients'!$D$2:$D$41,MATCH($C13&amp;F$2,'Scoring Coefficients'!$A$2:$A$41,0))*((ROUNDDOWN((F13*INDEX('Age Factors'!$C$2:$AJ$28,MATCH(F$2,'Age Factors'!$B$2:$B$28,0),MATCH($C13&amp;IF($D13&lt;30,30,FLOOR($D13/5,1)*5),'Age Factors'!$C$1:$AJ$1,0))),2)-INDEX('Scoring Coefficients'!$E$2:$E$41,MATCH($C13&amp;F$2,'Scoring Coefficients'!$A$2:$A$41,0)))^INDEX('Scoring Coefficients'!$F$2:$F$41,MATCH($C13&amp;F$2,'Scoring Coefficients'!$A$2:$A$41,0)))),0),0)</f>
        <v>0</v>
      </c>
      <c r="H13" s="40"/>
      <c r="I13" s="39">
        <f>IF(AND(H13&lt;&gt;0,H13&lt;&gt;"",$D13&lt;&gt;""),IFERROR(INT(INDEX('Scoring Coefficients'!$D$2:$D$41,MATCH($C13&amp;H$2,'Scoring Coefficients'!$A$2:$A$41,0))*((ROUNDDOWN((H13*INDEX('Age Factors'!$C$2:$AJ$28,MATCH(H$2,'Age Factors'!$B$2:$B$28,0),MATCH($C13&amp;IF($D13&lt;30,30,FLOOR($D13/5,1)*5),'Age Factors'!$C$1:$AJ$1,0))),2)-INDEX('Scoring Coefficients'!$E$2:$E$41,MATCH($C13&amp;H$2,'Scoring Coefficients'!$A$2:$A$41,0)))^INDEX('Scoring Coefficients'!$F$2:$F$41,MATCH($C13&amp;H$2,'Scoring Coefficients'!$A$2:$A$41,0)))),0),0)</f>
        <v>0</v>
      </c>
      <c r="J13" s="40"/>
      <c r="K13" s="39">
        <f>IF(AND(J13&lt;&gt;0,J13&lt;&gt;"",$D13&lt;&gt;""),IFERROR(INT(INDEX('Scoring Coefficients'!$D$2:$D$41,MATCH($C13&amp;J$2,'Scoring Coefficients'!$A$2:$A$41,0))*((ROUNDDOWN((J13*INDEX('Age Factors'!$C$2:$AJ$28,MATCH(J$2,'Age Factors'!$B$2:$B$28,0),MATCH($C13&amp;IF($D13&lt;30,30,FLOOR($D13/5,1)*5),'Age Factors'!$C$1:$AJ$1,0))),2)-INDEX('Scoring Coefficients'!$E$2:$E$41,MATCH($C13&amp;J$2,'Scoring Coefficients'!$A$2:$A$41,0)))^INDEX('Scoring Coefficients'!$F$2:$F$41,MATCH($C13&amp;J$2,'Scoring Coefficients'!$A$2:$A$41,0)))),0),0)</f>
        <v>0</v>
      </c>
      <c r="L13" s="40"/>
      <c r="M13" s="39">
        <f>IF(AND(L13&lt;&gt;0,L13&lt;&gt;"",$D13&lt;&gt;""),IFERROR(INT(INDEX('Scoring Coefficients'!$D$2:$D$41,MATCH($C13&amp;L$2,'Scoring Coefficients'!$A$2:$A$41,0))*((ROUNDDOWN((L13*INDEX('Age Factors'!$C$2:$AJ$28,MATCH(L$2,'Age Factors'!$B$2:$B$28,0),MATCH($C13&amp;IF($D13&lt;30,30,FLOOR($D13/5,1)*5),'Age Factors'!$C$1:$AJ$1,0))),2)-INDEX('Scoring Coefficients'!$E$2:$E$41,MATCH($C13&amp;L$2,'Scoring Coefficients'!$A$2:$A$41,0)))^INDEX('Scoring Coefficients'!$F$2:$F$41,MATCH($C13&amp;L$2,'Scoring Coefficients'!$A$2:$A$41,0)))),0),0)</f>
        <v>0</v>
      </c>
      <c r="N13" s="40"/>
      <c r="O13" s="39">
        <f>IF(AND(N13&lt;&gt;0,N13&lt;&gt;"",$D13&lt;&gt;""),IFERROR(INT(INDEX('Scoring Coefficients'!$D$2:$D$41,MATCH($C13&amp;N$2,'Scoring Coefficients'!$A$2:$A$41,0))*((ROUNDDOWN((N13*INDEX('Age Factors'!$C$2:$AJ$28,MATCH(N$2,'Age Factors'!$B$2:$B$28,0),MATCH($C13&amp;IF($D13&lt;30,30,FLOOR($D13/5,1)*5),'Age Factors'!$C$1:$AJ$1,0))),2)-INDEX('Scoring Coefficients'!$E$2:$E$41,MATCH($C13&amp;N$2,'Scoring Coefficients'!$A$2:$A$41,0)))^INDEX('Scoring Coefficients'!$F$2:$F$41,MATCH($C13&amp;N$2,'Scoring Coefficients'!$A$2:$A$41,0)))),0),0)</f>
        <v>0</v>
      </c>
    </row>
    <row r="14" spans="1:15" ht="15" x14ac:dyDescent="0.25">
      <c r="A14" s="34"/>
      <c r="B14" s="34"/>
      <c r="C14" s="36"/>
      <c r="D14" s="36"/>
      <c r="E14" s="37">
        <f t="shared" si="0"/>
        <v>0</v>
      </c>
      <c r="F14" s="38"/>
      <c r="G14" s="39">
        <f>IF(AND(F14&lt;&gt;0,F14&lt;&gt;"",$D14&lt;&gt;""),IFERROR(INT(INDEX('Scoring Coefficients'!$D$2:$D$41,MATCH($C14&amp;F$2,'Scoring Coefficients'!$A$2:$A$41,0))*((ROUNDDOWN((F14*INDEX('Age Factors'!$C$2:$AJ$28,MATCH(F$2,'Age Factors'!$B$2:$B$28,0),MATCH($C14&amp;IF($D14&lt;30,30,FLOOR($D14/5,1)*5),'Age Factors'!$C$1:$AJ$1,0))),2)-INDEX('Scoring Coefficients'!$E$2:$E$41,MATCH($C14&amp;F$2,'Scoring Coefficients'!$A$2:$A$41,0)))^INDEX('Scoring Coefficients'!$F$2:$F$41,MATCH($C14&amp;F$2,'Scoring Coefficients'!$A$2:$A$41,0)))),0),0)</f>
        <v>0</v>
      </c>
      <c r="H14" s="40"/>
      <c r="I14" s="39">
        <f>IF(AND(H14&lt;&gt;0,H14&lt;&gt;"",$D14&lt;&gt;""),IFERROR(INT(INDEX('Scoring Coefficients'!$D$2:$D$41,MATCH($C14&amp;H$2,'Scoring Coefficients'!$A$2:$A$41,0))*((ROUNDDOWN((H14*INDEX('Age Factors'!$C$2:$AJ$28,MATCH(H$2,'Age Factors'!$B$2:$B$28,0),MATCH($C14&amp;IF($D14&lt;30,30,FLOOR($D14/5,1)*5),'Age Factors'!$C$1:$AJ$1,0))),2)-INDEX('Scoring Coefficients'!$E$2:$E$41,MATCH($C14&amp;H$2,'Scoring Coefficients'!$A$2:$A$41,0)))^INDEX('Scoring Coefficients'!$F$2:$F$41,MATCH($C14&amp;H$2,'Scoring Coefficients'!$A$2:$A$41,0)))),0),0)</f>
        <v>0</v>
      </c>
      <c r="J14" s="40"/>
      <c r="K14" s="39">
        <f>IF(AND(J14&lt;&gt;0,J14&lt;&gt;"",$D14&lt;&gt;""),IFERROR(INT(INDEX('Scoring Coefficients'!$D$2:$D$41,MATCH($C14&amp;J$2,'Scoring Coefficients'!$A$2:$A$41,0))*((ROUNDDOWN((J14*INDEX('Age Factors'!$C$2:$AJ$28,MATCH(J$2,'Age Factors'!$B$2:$B$28,0),MATCH($C14&amp;IF($D14&lt;30,30,FLOOR($D14/5,1)*5),'Age Factors'!$C$1:$AJ$1,0))),2)-INDEX('Scoring Coefficients'!$E$2:$E$41,MATCH($C14&amp;J$2,'Scoring Coefficients'!$A$2:$A$41,0)))^INDEX('Scoring Coefficients'!$F$2:$F$41,MATCH($C14&amp;J$2,'Scoring Coefficients'!$A$2:$A$41,0)))),0),0)</f>
        <v>0</v>
      </c>
      <c r="L14" s="40"/>
      <c r="M14" s="39">
        <f>IF(AND(L14&lt;&gt;0,L14&lt;&gt;"",$D14&lt;&gt;""),IFERROR(INT(INDEX('Scoring Coefficients'!$D$2:$D$41,MATCH($C14&amp;L$2,'Scoring Coefficients'!$A$2:$A$41,0))*((ROUNDDOWN((L14*INDEX('Age Factors'!$C$2:$AJ$28,MATCH(L$2,'Age Factors'!$B$2:$B$28,0),MATCH($C14&amp;IF($D14&lt;30,30,FLOOR($D14/5,1)*5),'Age Factors'!$C$1:$AJ$1,0))),2)-INDEX('Scoring Coefficients'!$E$2:$E$41,MATCH($C14&amp;L$2,'Scoring Coefficients'!$A$2:$A$41,0)))^INDEX('Scoring Coefficients'!$F$2:$F$41,MATCH($C14&amp;L$2,'Scoring Coefficients'!$A$2:$A$41,0)))),0),0)</f>
        <v>0</v>
      </c>
      <c r="N14" s="40"/>
      <c r="O14" s="39">
        <f>IF(AND(N14&lt;&gt;0,N14&lt;&gt;"",$D14&lt;&gt;""),IFERROR(INT(INDEX('Scoring Coefficients'!$D$2:$D$41,MATCH($C14&amp;N$2,'Scoring Coefficients'!$A$2:$A$41,0))*((ROUNDDOWN((N14*INDEX('Age Factors'!$C$2:$AJ$28,MATCH(N$2,'Age Factors'!$B$2:$B$28,0),MATCH($C14&amp;IF($D14&lt;30,30,FLOOR($D14/5,1)*5),'Age Factors'!$C$1:$AJ$1,0))),2)-INDEX('Scoring Coefficients'!$E$2:$E$41,MATCH($C14&amp;N$2,'Scoring Coefficients'!$A$2:$A$41,0)))^INDEX('Scoring Coefficients'!$F$2:$F$41,MATCH($C14&amp;N$2,'Scoring Coefficients'!$A$2:$A$41,0)))),0),0)</f>
        <v>0</v>
      </c>
    </row>
    <row r="15" spans="1:15" ht="15" x14ac:dyDescent="0.25">
      <c r="A15" s="34"/>
      <c r="B15" s="34"/>
      <c r="C15" s="36"/>
      <c r="D15" s="36"/>
      <c r="E15" s="37">
        <f t="shared" si="0"/>
        <v>0</v>
      </c>
      <c r="F15" s="38"/>
      <c r="G15" s="39">
        <f>IF(AND(F15&lt;&gt;0,F15&lt;&gt;"",$D15&lt;&gt;""),IFERROR(INT(INDEX('Scoring Coefficients'!$D$2:$D$41,MATCH($C15&amp;F$2,'Scoring Coefficients'!$A$2:$A$41,0))*((ROUNDDOWN((F15*INDEX('Age Factors'!$C$2:$AJ$28,MATCH(F$2,'Age Factors'!$B$2:$B$28,0),MATCH($C15&amp;IF($D15&lt;30,30,FLOOR($D15/5,1)*5),'Age Factors'!$C$1:$AJ$1,0))),2)-INDEX('Scoring Coefficients'!$E$2:$E$41,MATCH($C15&amp;F$2,'Scoring Coefficients'!$A$2:$A$41,0)))^INDEX('Scoring Coefficients'!$F$2:$F$41,MATCH($C15&amp;F$2,'Scoring Coefficients'!$A$2:$A$41,0)))),0),0)</f>
        <v>0</v>
      </c>
      <c r="H15" s="40"/>
      <c r="I15" s="39">
        <f>IF(AND(H15&lt;&gt;0,H15&lt;&gt;"",$D15&lt;&gt;""),IFERROR(INT(INDEX('Scoring Coefficients'!$D$2:$D$41,MATCH($C15&amp;H$2,'Scoring Coefficients'!$A$2:$A$41,0))*((ROUNDDOWN((H15*INDEX('Age Factors'!$C$2:$AJ$28,MATCH(H$2,'Age Factors'!$B$2:$B$28,0),MATCH($C15&amp;IF($D15&lt;30,30,FLOOR($D15/5,1)*5),'Age Factors'!$C$1:$AJ$1,0))),2)-INDEX('Scoring Coefficients'!$E$2:$E$41,MATCH($C15&amp;H$2,'Scoring Coefficients'!$A$2:$A$41,0)))^INDEX('Scoring Coefficients'!$F$2:$F$41,MATCH($C15&amp;H$2,'Scoring Coefficients'!$A$2:$A$41,0)))),0),0)</f>
        <v>0</v>
      </c>
      <c r="J15" s="40"/>
      <c r="K15" s="39">
        <f>IF(AND(J15&lt;&gt;0,J15&lt;&gt;"",$D15&lt;&gt;""),IFERROR(INT(INDEX('Scoring Coefficients'!$D$2:$D$41,MATCH($C15&amp;J$2,'Scoring Coefficients'!$A$2:$A$41,0))*((ROUNDDOWN((J15*INDEX('Age Factors'!$C$2:$AJ$28,MATCH(J$2,'Age Factors'!$B$2:$B$28,0),MATCH($C15&amp;IF($D15&lt;30,30,FLOOR($D15/5,1)*5),'Age Factors'!$C$1:$AJ$1,0))),2)-INDEX('Scoring Coefficients'!$E$2:$E$41,MATCH($C15&amp;J$2,'Scoring Coefficients'!$A$2:$A$41,0)))^INDEX('Scoring Coefficients'!$F$2:$F$41,MATCH($C15&amp;J$2,'Scoring Coefficients'!$A$2:$A$41,0)))),0),0)</f>
        <v>0</v>
      </c>
      <c r="L15" s="40"/>
      <c r="M15" s="39">
        <f>IF(AND(L15&lt;&gt;0,L15&lt;&gt;"",$D15&lt;&gt;""),IFERROR(INT(INDEX('Scoring Coefficients'!$D$2:$D$41,MATCH($C15&amp;L$2,'Scoring Coefficients'!$A$2:$A$41,0))*((ROUNDDOWN((L15*INDEX('Age Factors'!$C$2:$AJ$28,MATCH(L$2,'Age Factors'!$B$2:$B$28,0),MATCH($C15&amp;IF($D15&lt;30,30,FLOOR($D15/5,1)*5),'Age Factors'!$C$1:$AJ$1,0))),2)-INDEX('Scoring Coefficients'!$E$2:$E$41,MATCH($C15&amp;L$2,'Scoring Coefficients'!$A$2:$A$41,0)))^INDEX('Scoring Coefficients'!$F$2:$F$41,MATCH($C15&amp;L$2,'Scoring Coefficients'!$A$2:$A$41,0)))),0),0)</f>
        <v>0</v>
      </c>
      <c r="N15" s="40"/>
      <c r="O15" s="39">
        <f>IF(AND(N15&lt;&gt;0,N15&lt;&gt;"",$D15&lt;&gt;""),IFERROR(INT(INDEX('Scoring Coefficients'!$D$2:$D$41,MATCH($C15&amp;N$2,'Scoring Coefficients'!$A$2:$A$41,0))*((ROUNDDOWN((N15*INDEX('Age Factors'!$C$2:$AJ$28,MATCH(N$2,'Age Factors'!$B$2:$B$28,0),MATCH($C15&amp;IF($D15&lt;30,30,FLOOR($D15/5,1)*5),'Age Factors'!$C$1:$AJ$1,0))),2)-INDEX('Scoring Coefficients'!$E$2:$E$41,MATCH($C15&amp;N$2,'Scoring Coefficients'!$A$2:$A$41,0)))^INDEX('Scoring Coefficients'!$F$2:$F$41,MATCH($C15&amp;N$2,'Scoring Coefficients'!$A$2:$A$41,0)))),0),0)</f>
        <v>0</v>
      </c>
    </row>
    <row r="16" spans="1:15" ht="15" x14ac:dyDescent="0.25">
      <c r="A16" s="34"/>
      <c r="B16" s="34"/>
      <c r="C16" s="36"/>
      <c r="D16" s="36"/>
      <c r="E16" s="37">
        <f t="shared" si="0"/>
        <v>0</v>
      </c>
      <c r="F16" s="38"/>
      <c r="G16" s="39">
        <f>IF(AND(F16&lt;&gt;0,F16&lt;&gt;"",$D16&lt;&gt;""),IFERROR(INT(INDEX('Scoring Coefficients'!$D$2:$D$41,MATCH($C16&amp;F$2,'Scoring Coefficients'!$A$2:$A$41,0))*((ROUNDDOWN((F16*INDEX('Age Factors'!$C$2:$AJ$28,MATCH(F$2,'Age Factors'!$B$2:$B$28,0),MATCH($C16&amp;IF($D16&lt;30,30,FLOOR($D16/5,1)*5),'Age Factors'!$C$1:$AJ$1,0))),2)-INDEX('Scoring Coefficients'!$E$2:$E$41,MATCH($C16&amp;F$2,'Scoring Coefficients'!$A$2:$A$41,0)))^INDEX('Scoring Coefficients'!$F$2:$F$41,MATCH($C16&amp;F$2,'Scoring Coefficients'!$A$2:$A$41,0)))),0),0)</f>
        <v>0</v>
      </c>
      <c r="H16" s="40"/>
      <c r="I16" s="39">
        <f>IF(AND(H16&lt;&gt;0,H16&lt;&gt;"",$D16&lt;&gt;""),IFERROR(INT(INDEX('Scoring Coefficients'!$D$2:$D$41,MATCH($C16&amp;H$2,'Scoring Coefficients'!$A$2:$A$41,0))*((ROUNDDOWN((H16*INDEX('Age Factors'!$C$2:$AJ$28,MATCH(H$2,'Age Factors'!$B$2:$B$28,0),MATCH($C16&amp;IF($D16&lt;30,30,FLOOR($D16/5,1)*5),'Age Factors'!$C$1:$AJ$1,0))),2)-INDEX('Scoring Coefficients'!$E$2:$E$41,MATCH($C16&amp;H$2,'Scoring Coefficients'!$A$2:$A$41,0)))^INDEX('Scoring Coefficients'!$F$2:$F$41,MATCH($C16&amp;H$2,'Scoring Coefficients'!$A$2:$A$41,0)))),0),0)</f>
        <v>0</v>
      </c>
      <c r="J16" s="40"/>
      <c r="K16" s="39">
        <f>IF(AND(J16&lt;&gt;0,J16&lt;&gt;"",$D16&lt;&gt;""),IFERROR(INT(INDEX('Scoring Coefficients'!$D$2:$D$41,MATCH($C16&amp;J$2,'Scoring Coefficients'!$A$2:$A$41,0))*((ROUNDDOWN((J16*INDEX('Age Factors'!$C$2:$AJ$28,MATCH(J$2,'Age Factors'!$B$2:$B$28,0),MATCH($C16&amp;IF($D16&lt;30,30,FLOOR($D16/5,1)*5),'Age Factors'!$C$1:$AJ$1,0))),2)-INDEX('Scoring Coefficients'!$E$2:$E$41,MATCH($C16&amp;J$2,'Scoring Coefficients'!$A$2:$A$41,0)))^INDEX('Scoring Coefficients'!$F$2:$F$41,MATCH($C16&amp;J$2,'Scoring Coefficients'!$A$2:$A$41,0)))),0),0)</f>
        <v>0</v>
      </c>
      <c r="L16" s="40"/>
      <c r="M16" s="39">
        <f>IF(AND(L16&lt;&gt;0,L16&lt;&gt;"",$D16&lt;&gt;""),IFERROR(INT(INDEX('Scoring Coefficients'!$D$2:$D$41,MATCH($C16&amp;L$2,'Scoring Coefficients'!$A$2:$A$41,0))*((ROUNDDOWN((L16*INDEX('Age Factors'!$C$2:$AJ$28,MATCH(L$2,'Age Factors'!$B$2:$B$28,0),MATCH($C16&amp;IF($D16&lt;30,30,FLOOR($D16/5,1)*5),'Age Factors'!$C$1:$AJ$1,0))),2)-INDEX('Scoring Coefficients'!$E$2:$E$41,MATCH($C16&amp;L$2,'Scoring Coefficients'!$A$2:$A$41,0)))^INDEX('Scoring Coefficients'!$F$2:$F$41,MATCH($C16&amp;L$2,'Scoring Coefficients'!$A$2:$A$41,0)))),0),0)</f>
        <v>0</v>
      </c>
      <c r="N16" s="40"/>
      <c r="O16" s="39">
        <f>IF(AND(N16&lt;&gt;0,N16&lt;&gt;"",$D16&lt;&gt;""),IFERROR(INT(INDEX('Scoring Coefficients'!$D$2:$D$41,MATCH($C16&amp;N$2,'Scoring Coefficients'!$A$2:$A$41,0))*((ROUNDDOWN((N16*INDEX('Age Factors'!$C$2:$AJ$28,MATCH(N$2,'Age Factors'!$B$2:$B$28,0),MATCH($C16&amp;IF($D16&lt;30,30,FLOOR($D16/5,1)*5),'Age Factors'!$C$1:$AJ$1,0))),2)-INDEX('Scoring Coefficients'!$E$2:$E$41,MATCH($C16&amp;N$2,'Scoring Coefficients'!$A$2:$A$41,0)))^INDEX('Scoring Coefficients'!$F$2:$F$41,MATCH($C16&amp;N$2,'Scoring Coefficients'!$A$2:$A$41,0)))),0),0)</f>
        <v>0</v>
      </c>
    </row>
    <row r="17" spans="1:15" ht="15" x14ac:dyDescent="0.25">
      <c r="A17" s="34"/>
      <c r="B17" s="34"/>
      <c r="C17" s="36"/>
      <c r="D17" s="36"/>
      <c r="E17" s="37">
        <f t="shared" si="0"/>
        <v>0</v>
      </c>
      <c r="F17" s="38"/>
      <c r="G17" s="39">
        <f>IF(AND(F17&lt;&gt;0,F17&lt;&gt;"",$D17&lt;&gt;""),IFERROR(INT(INDEX('Scoring Coefficients'!$D$2:$D$41,MATCH($C17&amp;F$2,'Scoring Coefficients'!$A$2:$A$41,0))*((ROUNDDOWN((F17*INDEX('Age Factors'!$C$2:$AJ$28,MATCH(F$2,'Age Factors'!$B$2:$B$28,0),MATCH($C17&amp;IF($D17&lt;30,30,FLOOR($D17/5,1)*5),'Age Factors'!$C$1:$AJ$1,0))),2)-INDEX('Scoring Coefficients'!$E$2:$E$41,MATCH($C17&amp;F$2,'Scoring Coefficients'!$A$2:$A$41,0)))^INDEX('Scoring Coefficients'!$F$2:$F$41,MATCH($C17&amp;F$2,'Scoring Coefficients'!$A$2:$A$41,0)))),0),0)</f>
        <v>0</v>
      </c>
      <c r="H17" s="40"/>
      <c r="I17" s="39">
        <f>IF(AND(H17&lt;&gt;0,H17&lt;&gt;"",$D17&lt;&gt;""),IFERROR(INT(INDEX('Scoring Coefficients'!$D$2:$D$41,MATCH($C17&amp;H$2,'Scoring Coefficients'!$A$2:$A$41,0))*((ROUNDDOWN((H17*INDEX('Age Factors'!$C$2:$AJ$28,MATCH(H$2,'Age Factors'!$B$2:$B$28,0),MATCH($C17&amp;IF($D17&lt;30,30,FLOOR($D17/5,1)*5),'Age Factors'!$C$1:$AJ$1,0))),2)-INDEX('Scoring Coefficients'!$E$2:$E$41,MATCH($C17&amp;H$2,'Scoring Coefficients'!$A$2:$A$41,0)))^INDEX('Scoring Coefficients'!$F$2:$F$41,MATCH($C17&amp;H$2,'Scoring Coefficients'!$A$2:$A$41,0)))),0),0)</f>
        <v>0</v>
      </c>
      <c r="J17" s="40"/>
      <c r="K17" s="39">
        <f>IF(AND(J17&lt;&gt;0,J17&lt;&gt;"",$D17&lt;&gt;""),IFERROR(INT(INDEX('Scoring Coefficients'!$D$2:$D$41,MATCH($C17&amp;J$2,'Scoring Coefficients'!$A$2:$A$41,0))*((ROUNDDOWN((J17*INDEX('Age Factors'!$C$2:$AJ$28,MATCH(J$2,'Age Factors'!$B$2:$B$28,0),MATCH($C17&amp;IF($D17&lt;30,30,FLOOR($D17/5,1)*5),'Age Factors'!$C$1:$AJ$1,0))),2)-INDEX('Scoring Coefficients'!$E$2:$E$41,MATCH($C17&amp;J$2,'Scoring Coefficients'!$A$2:$A$41,0)))^INDEX('Scoring Coefficients'!$F$2:$F$41,MATCH($C17&amp;J$2,'Scoring Coefficients'!$A$2:$A$41,0)))),0),0)</f>
        <v>0</v>
      </c>
      <c r="L17" s="40"/>
      <c r="M17" s="39">
        <f>IF(AND(L17&lt;&gt;0,L17&lt;&gt;"",$D17&lt;&gt;""),IFERROR(INT(INDEX('Scoring Coefficients'!$D$2:$D$41,MATCH($C17&amp;L$2,'Scoring Coefficients'!$A$2:$A$41,0))*((ROUNDDOWN((L17*INDEX('Age Factors'!$C$2:$AJ$28,MATCH(L$2,'Age Factors'!$B$2:$B$28,0),MATCH($C17&amp;IF($D17&lt;30,30,FLOOR($D17/5,1)*5),'Age Factors'!$C$1:$AJ$1,0))),2)-INDEX('Scoring Coefficients'!$E$2:$E$41,MATCH($C17&amp;L$2,'Scoring Coefficients'!$A$2:$A$41,0)))^INDEX('Scoring Coefficients'!$F$2:$F$41,MATCH($C17&amp;L$2,'Scoring Coefficients'!$A$2:$A$41,0)))),0),0)</f>
        <v>0</v>
      </c>
      <c r="N17" s="40"/>
      <c r="O17" s="39">
        <f>IF(AND(N17&lt;&gt;0,N17&lt;&gt;"",$D17&lt;&gt;""),IFERROR(INT(INDEX('Scoring Coefficients'!$D$2:$D$41,MATCH($C17&amp;N$2,'Scoring Coefficients'!$A$2:$A$41,0))*((ROUNDDOWN((N17*INDEX('Age Factors'!$C$2:$AJ$28,MATCH(N$2,'Age Factors'!$B$2:$B$28,0),MATCH($C17&amp;IF($D17&lt;30,30,FLOOR($D17/5,1)*5),'Age Factors'!$C$1:$AJ$1,0))),2)-INDEX('Scoring Coefficients'!$E$2:$E$41,MATCH($C17&amp;N$2,'Scoring Coefficients'!$A$2:$A$41,0)))^INDEX('Scoring Coefficients'!$F$2:$F$41,MATCH($C17&amp;N$2,'Scoring Coefficients'!$A$2:$A$41,0)))),0),0)</f>
        <v>0</v>
      </c>
    </row>
    <row r="18" spans="1:15" ht="15" x14ac:dyDescent="0.25">
      <c r="A18" s="34"/>
      <c r="B18" s="34"/>
      <c r="C18" s="36"/>
      <c r="D18" s="36"/>
      <c r="E18" s="37">
        <f t="shared" si="0"/>
        <v>0</v>
      </c>
      <c r="F18" s="38"/>
      <c r="G18" s="39">
        <f>IF(AND(F18&lt;&gt;0,F18&lt;&gt;"",$D18&lt;&gt;""),IFERROR(INT(INDEX('Scoring Coefficients'!$D$2:$D$41,MATCH($C18&amp;F$2,'Scoring Coefficients'!$A$2:$A$41,0))*((ROUNDDOWN((F18*INDEX('Age Factors'!$C$2:$AJ$28,MATCH(F$2,'Age Factors'!$B$2:$B$28,0),MATCH($C18&amp;IF($D18&lt;30,30,FLOOR($D18/5,1)*5),'Age Factors'!$C$1:$AJ$1,0))),2)-INDEX('Scoring Coefficients'!$E$2:$E$41,MATCH($C18&amp;F$2,'Scoring Coefficients'!$A$2:$A$41,0)))^INDEX('Scoring Coefficients'!$F$2:$F$41,MATCH($C18&amp;F$2,'Scoring Coefficients'!$A$2:$A$41,0)))),0),0)</f>
        <v>0</v>
      </c>
      <c r="H18" s="40"/>
      <c r="I18" s="39">
        <f>IF(AND(H18&lt;&gt;0,H18&lt;&gt;"",$D18&lt;&gt;""),IFERROR(INT(INDEX('Scoring Coefficients'!$D$2:$D$41,MATCH($C18&amp;H$2,'Scoring Coefficients'!$A$2:$A$41,0))*((ROUNDDOWN((H18*INDEX('Age Factors'!$C$2:$AJ$28,MATCH(H$2,'Age Factors'!$B$2:$B$28,0),MATCH($C18&amp;IF($D18&lt;30,30,FLOOR($D18/5,1)*5),'Age Factors'!$C$1:$AJ$1,0))),2)-INDEX('Scoring Coefficients'!$E$2:$E$41,MATCH($C18&amp;H$2,'Scoring Coefficients'!$A$2:$A$41,0)))^INDEX('Scoring Coefficients'!$F$2:$F$41,MATCH($C18&amp;H$2,'Scoring Coefficients'!$A$2:$A$41,0)))),0),0)</f>
        <v>0</v>
      </c>
      <c r="J18" s="40"/>
      <c r="K18" s="39">
        <f>IF(AND(J18&lt;&gt;0,J18&lt;&gt;"",$D18&lt;&gt;""),IFERROR(INT(INDEX('Scoring Coefficients'!$D$2:$D$41,MATCH($C18&amp;J$2,'Scoring Coefficients'!$A$2:$A$41,0))*((ROUNDDOWN((J18*INDEX('Age Factors'!$C$2:$AJ$28,MATCH(J$2,'Age Factors'!$B$2:$B$28,0),MATCH($C18&amp;IF($D18&lt;30,30,FLOOR($D18/5,1)*5),'Age Factors'!$C$1:$AJ$1,0))),2)-INDEX('Scoring Coefficients'!$E$2:$E$41,MATCH($C18&amp;J$2,'Scoring Coefficients'!$A$2:$A$41,0)))^INDEX('Scoring Coefficients'!$F$2:$F$41,MATCH($C18&amp;J$2,'Scoring Coefficients'!$A$2:$A$41,0)))),0),0)</f>
        <v>0</v>
      </c>
      <c r="L18" s="40"/>
      <c r="M18" s="39">
        <f>IF(AND(L18&lt;&gt;0,L18&lt;&gt;"",$D18&lt;&gt;""),IFERROR(INT(INDEX('Scoring Coefficients'!$D$2:$D$41,MATCH($C18&amp;L$2,'Scoring Coefficients'!$A$2:$A$41,0))*((ROUNDDOWN((L18*INDEX('Age Factors'!$C$2:$AJ$28,MATCH(L$2,'Age Factors'!$B$2:$B$28,0),MATCH($C18&amp;IF($D18&lt;30,30,FLOOR($D18/5,1)*5),'Age Factors'!$C$1:$AJ$1,0))),2)-INDEX('Scoring Coefficients'!$E$2:$E$41,MATCH($C18&amp;L$2,'Scoring Coefficients'!$A$2:$A$41,0)))^INDEX('Scoring Coefficients'!$F$2:$F$41,MATCH($C18&amp;L$2,'Scoring Coefficients'!$A$2:$A$41,0)))),0),0)</f>
        <v>0</v>
      </c>
      <c r="N18" s="40"/>
      <c r="O18" s="39">
        <f>IF(AND(N18&lt;&gt;0,N18&lt;&gt;"",$D18&lt;&gt;""),IFERROR(INT(INDEX('Scoring Coefficients'!$D$2:$D$41,MATCH($C18&amp;N$2,'Scoring Coefficients'!$A$2:$A$41,0))*((ROUNDDOWN((N18*INDEX('Age Factors'!$C$2:$AJ$28,MATCH(N$2,'Age Factors'!$B$2:$B$28,0),MATCH($C18&amp;IF($D18&lt;30,30,FLOOR($D18/5,1)*5),'Age Factors'!$C$1:$AJ$1,0))),2)-INDEX('Scoring Coefficients'!$E$2:$E$41,MATCH($C18&amp;N$2,'Scoring Coefficients'!$A$2:$A$41,0)))^INDEX('Scoring Coefficients'!$F$2:$F$41,MATCH($C18&amp;N$2,'Scoring Coefficients'!$A$2:$A$41,0)))),0),0)</f>
        <v>0</v>
      </c>
    </row>
    <row r="19" spans="1:15" ht="15" x14ac:dyDescent="0.25">
      <c r="A19" s="34"/>
      <c r="B19" s="34"/>
      <c r="C19" s="36"/>
      <c r="D19" s="36"/>
      <c r="E19" s="37">
        <f t="shared" si="0"/>
        <v>0</v>
      </c>
      <c r="F19" s="38"/>
      <c r="G19" s="39">
        <f>IF(AND(F19&lt;&gt;0,F19&lt;&gt;"",$D19&lt;&gt;""),IFERROR(INT(INDEX('Scoring Coefficients'!$D$2:$D$41,MATCH($C19&amp;F$2,'Scoring Coefficients'!$A$2:$A$41,0))*((ROUNDDOWN((F19*INDEX('Age Factors'!$C$2:$AJ$28,MATCH(F$2,'Age Factors'!$B$2:$B$28,0),MATCH($C19&amp;IF($D19&lt;30,30,FLOOR($D19/5,1)*5),'Age Factors'!$C$1:$AJ$1,0))),2)-INDEX('Scoring Coefficients'!$E$2:$E$41,MATCH($C19&amp;F$2,'Scoring Coefficients'!$A$2:$A$41,0)))^INDEX('Scoring Coefficients'!$F$2:$F$41,MATCH($C19&amp;F$2,'Scoring Coefficients'!$A$2:$A$41,0)))),0),0)</f>
        <v>0</v>
      </c>
      <c r="H19" s="40"/>
      <c r="I19" s="39">
        <f>IF(AND(H19&lt;&gt;0,H19&lt;&gt;"",$D19&lt;&gt;""),IFERROR(INT(INDEX('Scoring Coefficients'!$D$2:$D$41,MATCH($C19&amp;H$2,'Scoring Coefficients'!$A$2:$A$41,0))*((ROUNDDOWN((H19*INDEX('Age Factors'!$C$2:$AJ$28,MATCH(H$2,'Age Factors'!$B$2:$B$28,0),MATCH($C19&amp;IF($D19&lt;30,30,FLOOR($D19/5,1)*5),'Age Factors'!$C$1:$AJ$1,0))),2)-INDEX('Scoring Coefficients'!$E$2:$E$41,MATCH($C19&amp;H$2,'Scoring Coefficients'!$A$2:$A$41,0)))^INDEX('Scoring Coefficients'!$F$2:$F$41,MATCH($C19&amp;H$2,'Scoring Coefficients'!$A$2:$A$41,0)))),0),0)</f>
        <v>0</v>
      </c>
      <c r="J19" s="40"/>
      <c r="K19" s="39">
        <f>IF(AND(J19&lt;&gt;0,J19&lt;&gt;"",$D19&lt;&gt;""),IFERROR(INT(INDEX('Scoring Coefficients'!$D$2:$D$41,MATCH($C19&amp;J$2,'Scoring Coefficients'!$A$2:$A$41,0))*((ROUNDDOWN((J19*INDEX('Age Factors'!$C$2:$AJ$28,MATCH(J$2,'Age Factors'!$B$2:$B$28,0),MATCH($C19&amp;IF($D19&lt;30,30,FLOOR($D19/5,1)*5),'Age Factors'!$C$1:$AJ$1,0))),2)-INDEX('Scoring Coefficients'!$E$2:$E$41,MATCH($C19&amp;J$2,'Scoring Coefficients'!$A$2:$A$41,0)))^INDEX('Scoring Coefficients'!$F$2:$F$41,MATCH($C19&amp;J$2,'Scoring Coefficients'!$A$2:$A$41,0)))),0),0)</f>
        <v>0</v>
      </c>
      <c r="L19" s="40"/>
      <c r="M19" s="39">
        <f>IF(AND(L19&lt;&gt;0,L19&lt;&gt;"",$D19&lt;&gt;""),IFERROR(INT(INDEX('Scoring Coefficients'!$D$2:$D$41,MATCH($C19&amp;L$2,'Scoring Coefficients'!$A$2:$A$41,0))*((ROUNDDOWN((L19*INDEX('Age Factors'!$C$2:$AJ$28,MATCH(L$2,'Age Factors'!$B$2:$B$28,0),MATCH($C19&amp;IF($D19&lt;30,30,FLOOR($D19/5,1)*5),'Age Factors'!$C$1:$AJ$1,0))),2)-INDEX('Scoring Coefficients'!$E$2:$E$41,MATCH($C19&amp;L$2,'Scoring Coefficients'!$A$2:$A$41,0)))^INDEX('Scoring Coefficients'!$F$2:$F$41,MATCH($C19&amp;L$2,'Scoring Coefficients'!$A$2:$A$41,0)))),0),0)</f>
        <v>0</v>
      </c>
      <c r="N19" s="40"/>
      <c r="O19" s="39">
        <f>IF(AND(N19&lt;&gt;0,N19&lt;&gt;"",$D19&lt;&gt;""),IFERROR(INT(INDEX('Scoring Coefficients'!$D$2:$D$41,MATCH($C19&amp;N$2,'Scoring Coefficients'!$A$2:$A$41,0))*((ROUNDDOWN((N19*INDEX('Age Factors'!$C$2:$AJ$28,MATCH(N$2,'Age Factors'!$B$2:$B$28,0),MATCH($C19&amp;IF($D19&lt;30,30,FLOOR($D19/5,1)*5),'Age Factors'!$C$1:$AJ$1,0))),2)-INDEX('Scoring Coefficients'!$E$2:$E$41,MATCH($C19&amp;N$2,'Scoring Coefficients'!$A$2:$A$41,0)))^INDEX('Scoring Coefficients'!$F$2:$F$41,MATCH($C19&amp;N$2,'Scoring Coefficients'!$A$2:$A$41,0)))),0),0)</f>
        <v>0</v>
      </c>
    </row>
    <row r="20" spans="1:15" ht="15" x14ac:dyDescent="0.25">
      <c r="A20" s="34"/>
      <c r="B20" s="34"/>
      <c r="C20" s="36"/>
      <c r="D20" s="36"/>
      <c r="E20" s="37">
        <f t="shared" si="0"/>
        <v>0</v>
      </c>
      <c r="F20" s="38"/>
      <c r="G20" s="39">
        <f>IF(AND(F20&lt;&gt;0,F20&lt;&gt;"",$D20&lt;&gt;""),IFERROR(INT(INDEX('Scoring Coefficients'!$D$2:$D$41,MATCH($C20&amp;F$2,'Scoring Coefficients'!$A$2:$A$41,0))*((ROUNDDOWN((F20*INDEX('Age Factors'!$C$2:$AJ$28,MATCH(F$2,'Age Factors'!$B$2:$B$28,0),MATCH($C20&amp;IF($D20&lt;30,30,FLOOR($D20/5,1)*5),'Age Factors'!$C$1:$AJ$1,0))),2)-INDEX('Scoring Coefficients'!$E$2:$E$41,MATCH($C20&amp;F$2,'Scoring Coefficients'!$A$2:$A$41,0)))^INDEX('Scoring Coefficients'!$F$2:$F$41,MATCH($C20&amp;F$2,'Scoring Coefficients'!$A$2:$A$41,0)))),0),0)</f>
        <v>0</v>
      </c>
      <c r="H20" s="40"/>
      <c r="I20" s="39">
        <f>IF(AND(H20&lt;&gt;0,H20&lt;&gt;"",$D20&lt;&gt;""),IFERROR(INT(INDEX('Scoring Coefficients'!$D$2:$D$41,MATCH($C20&amp;H$2,'Scoring Coefficients'!$A$2:$A$41,0))*((ROUNDDOWN((H20*INDEX('Age Factors'!$C$2:$AJ$28,MATCH(H$2,'Age Factors'!$B$2:$B$28,0),MATCH($C20&amp;IF($D20&lt;30,30,FLOOR($D20/5,1)*5),'Age Factors'!$C$1:$AJ$1,0))),2)-INDEX('Scoring Coefficients'!$E$2:$E$41,MATCH($C20&amp;H$2,'Scoring Coefficients'!$A$2:$A$41,0)))^INDEX('Scoring Coefficients'!$F$2:$F$41,MATCH($C20&amp;H$2,'Scoring Coefficients'!$A$2:$A$41,0)))),0),0)</f>
        <v>0</v>
      </c>
      <c r="J20" s="40"/>
      <c r="K20" s="39">
        <f>IF(AND(J20&lt;&gt;0,J20&lt;&gt;"",$D20&lt;&gt;""),IFERROR(INT(INDEX('Scoring Coefficients'!$D$2:$D$41,MATCH($C20&amp;J$2,'Scoring Coefficients'!$A$2:$A$41,0))*((ROUNDDOWN((J20*INDEX('Age Factors'!$C$2:$AJ$28,MATCH(J$2,'Age Factors'!$B$2:$B$28,0),MATCH($C20&amp;IF($D20&lt;30,30,FLOOR($D20/5,1)*5),'Age Factors'!$C$1:$AJ$1,0))),2)-INDEX('Scoring Coefficients'!$E$2:$E$41,MATCH($C20&amp;J$2,'Scoring Coefficients'!$A$2:$A$41,0)))^INDEX('Scoring Coefficients'!$F$2:$F$41,MATCH($C20&amp;J$2,'Scoring Coefficients'!$A$2:$A$41,0)))),0),0)</f>
        <v>0</v>
      </c>
      <c r="L20" s="40"/>
      <c r="M20" s="39">
        <f>IF(AND(L20&lt;&gt;0,L20&lt;&gt;"",$D20&lt;&gt;""),IFERROR(INT(INDEX('Scoring Coefficients'!$D$2:$D$41,MATCH($C20&amp;L$2,'Scoring Coefficients'!$A$2:$A$41,0))*((ROUNDDOWN((L20*INDEX('Age Factors'!$C$2:$AJ$28,MATCH(L$2,'Age Factors'!$B$2:$B$28,0),MATCH($C20&amp;IF($D20&lt;30,30,FLOOR($D20/5,1)*5),'Age Factors'!$C$1:$AJ$1,0))),2)-INDEX('Scoring Coefficients'!$E$2:$E$41,MATCH($C20&amp;L$2,'Scoring Coefficients'!$A$2:$A$41,0)))^INDEX('Scoring Coefficients'!$F$2:$F$41,MATCH($C20&amp;L$2,'Scoring Coefficients'!$A$2:$A$41,0)))),0),0)</f>
        <v>0</v>
      </c>
      <c r="N20" s="40"/>
      <c r="O20" s="39">
        <f>IF(AND(N20&lt;&gt;0,N20&lt;&gt;"",$D20&lt;&gt;""),IFERROR(INT(INDEX('Scoring Coefficients'!$D$2:$D$41,MATCH($C20&amp;N$2,'Scoring Coefficients'!$A$2:$A$41,0))*((ROUNDDOWN((N20*INDEX('Age Factors'!$C$2:$AJ$28,MATCH(N$2,'Age Factors'!$B$2:$B$28,0),MATCH($C20&amp;IF($D20&lt;30,30,FLOOR($D20/5,1)*5),'Age Factors'!$C$1:$AJ$1,0))),2)-INDEX('Scoring Coefficients'!$E$2:$E$41,MATCH($C20&amp;N$2,'Scoring Coefficients'!$A$2:$A$41,0)))^INDEX('Scoring Coefficients'!$F$2:$F$41,MATCH($C20&amp;N$2,'Scoring Coefficients'!$A$2:$A$41,0)))),0),0)</f>
        <v>0</v>
      </c>
    </row>
    <row r="21" spans="1:15" ht="15" x14ac:dyDescent="0.25">
      <c r="A21" s="34"/>
      <c r="B21" s="34"/>
      <c r="C21" s="36"/>
      <c r="D21" s="36"/>
      <c r="E21" s="37">
        <f t="shared" si="0"/>
        <v>0</v>
      </c>
      <c r="F21" s="38"/>
      <c r="G21" s="39">
        <f>IF(AND(F21&lt;&gt;0,F21&lt;&gt;"",$D21&lt;&gt;""),IFERROR(INT(INDEX('Scoring Coefficients'!$D$2:$D$41,MATCH($C21&amp;F$2,'Scoring Coefficients'!$A$2:$A$41,0))*((ROUNDDOWN((F21*INDEX('Age Factors'!$C$2:$AJ$28,MATCH(F$2,'Age Factors'!$B$2:$B$28,0),MATCH($C21&amp;IF($D21&lt;30,30,FLOOR($D21/5,1)*5),'Age Factors'!$C$1:$AJ$1,0))),2)-INDEX('Scoring Coefficients'!$E$2:$E$41,MATCH($C21&amp;F$2,'Scoring Coefficients'!$A$2:$A$41,0)))^INDEX('Scoring Coefficients'!$F$2:$F$41,MATCH($C21&amp;F$2,'Scoring Coefficients'!$A$2:$A$41,0)))),0),0)</f>
        <v>0</v>
      </c>
      <c r="H21" s="40"/>
      <c r="I21" s="39">
        <f>IF(AND(H21&lt;&gt;0,H21&lt;&gt;"",$D21&lt;&gt;""),IFERROR(INT(INDEX('Scoring Coefficients'!$D$2:$D$41,MATCH($C21&amp;H$2,'Scoring Coefficients'!$A$2:$A$41,0))*((ROUNDDOWN((H21*INDEX('Age Factors'!$C$2:$AJ$28,MATCH(H$2,'Age Factors'!$B$2:$B$28,0),MATCH($C21&amp;IF($D21&lt;30,30,FLOOR($D21/5,1)*5),'Age Factors'!$C$1:$AJ$1,0))),2)-INDEX('Scoring Coefficients'!$E$2:$E$41,MATCH($C21&amp;H$2,'Scoring Coefficients'!$A$2:$A$41,0)))^INDEX('Scoring Coefficients'!$F$2:$F$41,MATCH($C21&amp;H$2,'Scoring Coefficients'!$A$2:$A$41,0)))),0),0)</f>
        <v>0</v>
      </c>
      <c r="J21" s="40"/>
      <c r="K21" s="39">
        <f>IF(AND(J21&lt;&gt;0,J21&lt;&gt;"",$D21&lt;&gt;""),IFERROR(INT(INDEX('Scoring Coefficients'!$D$2:$D$41,MATCH($C21&amp;J$2,'Scoring Coefficients'!$A$2:$A$41,0))*((ROUNDDOWN((J21*INDEX('Age Factors'!$C$2:$AJ$28,MATCH(J$2,'Age Factors'!$B$2:$B$28,0),MATCH($C21&amp;IF($D21&lt;30,30,FLOOR($D21/5,1)*5),'Age Factors'!$C$1:$AJ$1,0))),2)-INDEX('Scoring Coefficients'!$E$2:$E$41,MATCH($C21&amp;J$2,'Scoring Coefficients'!$A$2:$A$41,0)))^INDEX('Scoring Coefficients'!$F$2:$F$41,MATCH($C21&amp;J$2,'Scoring Coefficients'!$A$2:$A$41,0)))),0),0)</f>
        <v>0</v>
      </c>
      <c r="L21" s="40"/>
      <c r="M21" s="39">
        <f>IF(AND(L21&lt;&gt;0,L21&lt;&gt;"",$D21&lt;&gt;""),IFERROR(INT(INDEX('Scoring Coefficients'!$D$2:$D$41,MATCH($C21&amp;L$2,'Scoring Coefficients'!$A$2:$A$41,0))*((ROUNDDOWN((L21*INDEX('Age Factors'!$C$2:$AJ$28,MATCH(L$2,'Age Factors'!$B$2:$B$28,0),MATCH($C21&amp;IF($D21&lt;30,30,FLOOR($D21/5,1)*5),'Age Factors'!$C$1:$AJ$1,0))),2)-INDEX('Scoring Coefficients'!$E$2:$E$41,MATCH($C21&amp;L$2,'Scoring Coefficients'!$A$2:$A$41,0)))^INDEX('Scoring Coefficients'!$F$2:$F$41,MATCH($C21&amp;L$2,'Scoring Coefficients'!$A$2:$A$41,0)))),0),0)</f>
        <v>0</v>
      </c>
      <c r="N21" s="40"/>
      <c r="O21" s="39">
        <f>IF(AND(N21&lt;&gt;0,N21&lt;&gt;"",$D21&lt;&gt;""),IFERROR(INT(INDEX('Scoring Coefficients'!$D$2:$D$41,MATCH($C21&amp;N$2,'Scoring Coefficients'!$A$2:$A$41,0))*((ROUNDDOWN((N21*INDEX('Age Factors'!$C$2:$AJ$28,MATCH(N$2,'Age Factors'!$B$2:$B$28,0),MATCH($C21&amp;IF($D21&lt;30,30,FLOOR($D21/5,1)*5),'Age Factors'!$C$1:$AJ$1,0))),2)-INDEX('Scoring Coefficients'!$E$2:$E$41,MATCH($C21&amp;N$2,'Scoring Coefficients'!$A$2:$A$41,0)))^INDEX('Scoring Coefficients'!$F$2:$F$41,MATCH($C21&amp;N$2,'Scoring Coefficients'!$A$2:$A$41,0)))),0),0)</f>
        <v>0</v>
      </c>
    </row>
    <row r="22" spans="1:15" ht="15" x14ac:dyDescent="0.25">
      <c r="A22" s="34"/>
      <c r="B22" s="34"/>
      <c r="C22" s="36"/>
      <c r="D22" s="36"/>
      <c r="E22" s="37">
        <f t="shared" si="0"/>
        <v>0</v>
      </c>
      <c r="F22" s="38"/>
      <c r="G22" s="39">
        <f>IF(AND(F22&lt;&gt;0,F22&lt;&gt;"",$D22&lt;&gt;""),IFERROR(INT(INDEX('Scoring Coefficients'!$D$2:$D$41,MATCH($C22&amp;F$2,'Scoring Coefficients'!$A$2:$A$41,0))*((ROUNDDOWN((F22*INDEX('Age Factors'!$C$2:$AJ$28,MATCH(F$2,'Age Factors'!$B$2:$B$28,0),MATCH($C22&amp;IF($D22&lt;30,30,FLOOR($D22/5,1)*5),'Age Factors'!$C$1:$AJ$1,0))),2)-INDEX('Scoring Coefficients'!$E$2:$E$41,MATCH($C22&amp;F$2,'Scoring Coefficients'!$A$2:$A$41,0)))^INDEX('Scoring Coefficients'!$F$2:$F$41,MATCH($C22&amp;F$2,'Scoring Coefficients'!$A$2:$A$41,0)))),0),0)</f>
        <v>0</v>
      </c>
      <c r="H22" s="40"/>
      <c r="I22" s="39">
        <f>IF(AND(H22&lt;&gt;0,H22&lt;&gt;"",$D22&lt;&gt;""),IFERROR(INT(INDEX('Scoring Coefficients'!$D$2:$D$41,MATCH($C22&amp;H$2,'Scoring Coefficients'!$A$2:$A$41,0))*((ROUNDDOWN((H22*INDEX('Age Factors'!$C$2:$AJ$28,MATCH(H$2,'Age Factors'!$B$2:$B$28,0),MATCH($C22&amp;IF($D22&lt;30,30,FLOOR($D22/5,1)*5),'Age Factors'!$C$1:$AJ$1,0))),2)-INDEX('Scoring Coefficients'!$E$2:$E$41,MATCH($C22&amp;H$2,'Scoring Coefficients'!$A$2:$A$41,0)))^INDEX('Scoring Coefficients'!$F$2:$F$41,MATCH($C22&amp;H$2,'Scoring Coefficients'!$A$2:$A$41,0)))),0),0)</f>
        <v>0</v>
      </c>
      <c r="J22" s="40"/>
      <c r="K22" s="39">
        <f>IF(AND(J22&lt;&gt;0,J22&lt;&gt;"",$D22&lt;&gt;""),IFERROR(INT(INDEX('Scoring Coefficients'!$D$2:$D$41,MATCH($C22&amp;J$2,'Scoring Coefficients'!$A$2:$A$41,0))*((ROUNDDOWN((J22*INDEX('Age Factors'!$C$2:$AJ$28,MATCH(J$2,'Age Factors'!$B$2:$B$28,0),MATCH($C22&amp;IF($D22&lt;30,30,FLOOR($D22/5,1)*5),'Age Factors'!$C$1:$AJ$1,0))),2)-INDEX('Scoring Coefficients'!$E$2:$E$41,MATCH($C22&amp;J$2,'Scoring Coefficients'!$A$2:$A$41,0)))^INDEX('Scoring Coefficients'!$F$2:$F$41,MATCH($C22&amp;J$2,'Scoring Coefficients'!$A$2:$A$41,0)))),0),0)</f>
        <v>0</v>
      </c>
      <c r="L22" s="40"/>
      <c r="M22" s="39">
        <f>IF(AND(L22&lt;&gt;0,L22&lt;&gt;"",$D22&lt;&gt;""),IFERROR(INT(INDEX('Scoring Coefficients'!$D$2:$D$41,MATCH($C22&amp;L$2,'Scoring Coefficients'!$A$2:$A$41,0))*((ROUNDDOWN((L22*INDEX('Age Factors'!$C$2:$AJ$28,MATCH(L$2,'Age Factors'!$B$2:$B$28,0),MATCH($C22&amp;IF($D22&lt;30,30,FLOOR($D22/5,1)*5),'Age Factors'!$C$1:$AJ$1,0))),2)-INDEX('Scoring Coefficients'!$E$2:$E$41,MATCH($C22&amp;L$2,'Scoring Coefficients'!$A$2:$A$41,0)))^INDEX('Scoring Coefficients'!$F$2:$F$41,MATCH($C22&amp;L$2,'Scoring Coefficients'!$A$2:$A$41,0)))),0),0)</f>
        <v>0</v>
      </c>
      <c r="N22" s="40"/>
      <c r="O22" s="39">
        <f>IF(AND(N22&lt;&gt;0,N22&lt;&gt;"",$D22&lt;&gt;""),IFERROR(INT(INDEX('Scoring Coefficients'!$D$2:$D$41,MATCH($C22&amp;N$2,'Scoring Coefficients'!$A$2:$A$41,0))*((ROUNDDOWN((N22*INDEX('Age Factors'!$C$2:$AJ$28,MATCH(N$2,'Age Factors'!$B$2:$B$28,0),MATCH($C22&amp;IF($D22&lt;30,30,FLOOR($D22/5,1)*5),'Age Factors'!$C$1:$AJ$1,0))),2)-INDEX('Scoring Coefficients'!$E$2:$E$41,MATCH($C22&amp;N$2,'Scoring Coefficients'!$A$2:$A$41,0)))^INDEX('Scoring Coefficients'!$F$2:$F$41,MATCH($C22&amp;N$2,'Scoring Coefficients'!$A$2:$A$41,0)))),0),0)</f>
        <v>0</v>
      </c>
    </row>
    <row r="23" spans="1:15" ht="15" x14ac:dyDescent="0.25">
      <c r="A23" s="34"/>
      <c r="B23" s="34"/>
      <c r="C23" s="36"/>
      <c r="D23" s="36"/>
      <c r="E23" s="37">
        <f t="shared" si="0"/>
        <v>0</v>
      </c>
      <c r="F23" s="38"/>
      <c r="G23" s="39">
        <f>IF(AND(F23&lt;&gt;0,F23&lt;&gt;"",$D23&lt;&gt;""),IFERROR(INT(INDEX('Scoring Coefficients'!$D$2:$D$41,MATCH($C23&amp;F$2,'Scoring Coefficients'!$A$2:$A$41,0))*((ROUNDDOWN((F23*INDEX('Age Factors'!$C$2:$AJ$28,MATCH(F$2,'Age Factors'!$B$2:$B$28,0),MATCH($C23&amp;IF($D23&lt;30,30,FLOOR($D23/5,1)*5),'Age Factors'!$C$1:$AJ$1,0))),2)-INDEX('Scoring Coefficients'!$E$2:$E$41,MATCH($C23&amp;F$2,'Scoring Coefficients'!$A$2:$A$41,0)))^INDEX('Scoring Coefficients'!$F$2:$F$41,MATCH($C23&amp;F$2,'Scoring Coefficients'!$A$2:$A$41,0)))),0),0)</f>
        <v>0</v>
      </c>
      <c r="H23" s="40"/>
      <c r="I23" s="39">
        <f>IF(AND(H23&lt;&gt;0,H23&lt;&gt;"",$D23&lt;&gt;""),IFERROR(INT(INDEX('Scoring Coefficients'!$D$2:$D$41,MATCH($C23&amp;H$2,'Scoring Coefficients'!$A$2:$A$41,0))*((ROUNDDOWN((H23*INDEX('Age Factors'!$C$2:$AJ$28,MATCH(H$2,'Age Factors'!$B$2:$B$28,0),MATCH($C23&amp;IF($D23&lt;30,30,FLOOR($D23/5,1)*5),'Age Factors'!$C$1:$AJ$1,0))),2)-INDEX('Scoring Coefficients'!$E$2:$E$41,MATCH($C23&amp;H$2,'Scoring Coefficients'!$A$2:$A$41,0)))^INDEX('Scoring Coefficients'!$F$2:$F$41,MATCH($C23&amp;H$2,'Scoring Coefficients'!$A$2:$A$41,0)))),0),0)</f>
        <v>0</v>
      </c>
      <c r="J23" s="40"/>
      <c r="K23" s="39">
        <f>IF(AND(J23&lt;&gt;0,J23&lt;&gt;"",$D23&lt;&gt;""),IFERROR(INT(INDEX('Scoring Coefficients'!$D$2:$D$41,MATCH($C23&amp;J$2,'Scoring Coefficients'!$A$2:$A$41,0))*((ROUNDDOWN((J23*INDEX('Age Factors'!$C$2:$AJ$28,MATCH(J$2,'Age Factors'!$B$2:$B$28,0),MATCH($C23&amp;IF($D23&lt;30,30,FLOOR($D23/5,1)*5),'Age Factors'!$C$1:$AJ$1,0))),2)-INDEX('Scoring Coefficients'!$E$2:$E$41,MATCH($C23&amp;J$2,'Scoring Coefficients'!$A$2:$A$41,0)))^INDEX('Scoring Coefficients'!$F$2:$F$41,MATCH($C23&amp;J$2,'Scoring Coefficients'!$A$2:$A$41,0)))),0),0)</f>
        <v>0</v>
      </c>
      <c r="L23" s="40"/>
      <c r="M23" s="39">
        <f>IF(AND(L23&lt;&gt;0,L23&lt;&gt;"",$D23&lt;&gt;""),IFERROR(INT(INDEX('Scoring Coefficients'!$D$2:$D$41,MATCH($C23&amp;L$2,'Scoring Coefficients'!$A$2:$A$41,0))*((ROUNDDOWN((L23*INDEX('Age Factors'!$C$2:$AJ$28,MATCH(L$2,'Age Factors'!$B$2:$B$28,0),MATCH($C23&amp;IF($D23&lt;30,30,FLOOR($D23/5,1)*5),'Age Factors'!$C$1:$AJ$1,0))),2)-INDEX('Scoring Coefficients'!$E$2:$E$41,MATCH($C23&amp;L$2,'Scoring Coefficients'!$A$2:$A$41,0)))^INDEX('Scoring Coefficients'!$F$2:$F$41,MATCH($C23&amp;L$2,'Scoring Coefficients'!$A$2:$A$41,0)))),0),0)</f>
        <v>0</v>
      </c>
      <c r="N23" s="40"/>
      <c r="O23" s="39">
        <f>IF(AND(N23&lt;&gt;0,N23&lt;&gt;"",$D23&lt;&gt;""),IFERROR(INT(INDEX('Scoring Coefficients'!$D$2:$D$41,MATCH($C23&amp;N$2,'Scoring Coefficients'!$A$2:$A$41,0))*((ROUNDDOWN((N23*INDEX('Age Factors'!$C$2:$AJ$28,MATCH(N$2,'Age Factors'!$B$2:$B$28,0),MATCH($C23&amp;IF($D23&lt;30,30,FLOOR($D23/5,1)*5),'Age Factors'!$C$1:$AJ$1,0))),2)-INDEX('Scoring Coefficients'!$E$2:$E$41,MATCH($C23&amp;N$2,'Scoring Coefficients'!$A$2:$A$41,0)))^INDEX('Scoring Coefficients'!$F$2:$F$41,MATCH($C23&amp;N$2,'Scoring Coefficients'!$A$2:$A$41,0)))),0),0)</f>
        <v>0</v>
      </c>
    </row>
    <row r="24" spans="1:15" ht="15" x14ac:dyDescent="0.25">
      <c r="A24" s="34"/>
      <c r="B24" s="34"/>
      <c r="C24" s="36"/>
      <c r="D24" s="36"/>
      <c r="E24" s="37">
        <f t="shared" si="0"/>
        <v>0</v>
      </c>
      <c r="F24" s="38"/>
      <c r="G24" s="39">
        <f>IF(AND(F24&lt;&gt;0,F24&lt;&gt;"",$D24&lt;&gt;""),IFERROR(INT(INDEX('Scoring Coefficients'!$D$2:$D$41,MATCH($C24&amp;F$2,'Scoring Coefficients'!$A$2:$A$41,0))*((ROUNDDOWN((F24*INDEX('Age Factors'!$C$2:$AJ$28,MATCH(F$2,'Age Factors'!$B$2:$B$28,0),MATCH($C24&amp;IF($D24&lt;30,30,FLOOR($D24/5,1)*5),'Age Factors'!$C$1:$AJ$1,0))),2)-INDEX('Scoring Coefficients'!$E$2:$E$41,MATCH($C24&amp;F$2,'Scoring Coefficients'!$A$2:$A$41,0)))^INDEX('Scoring Coefficients'!$F$2:$F$41,MATCH($C24&amp;F$2,'Scoring Coefficients'!$A$2:$A$41,0)))),0),0)</f>
        <v>0</v>
      </c>
      <c r="H24" s="40"/>
      <c r="I24" s="39">
        <f>IF(AND(H24&lt;&gt;0,H24&lt;&gt;"",$D24&lt;&gt;""),IFERROR(INT(INDEX('Scoring Coefficients'!$D$2:$D$41,MATCH($C24&amp;H$2,'Scoring Coefficients'!$A$2:$A$41,0))*((ROUNDDOWN((H24*INDEX('Age Factors'!$C$2:$AJ$28,MATCH(H$2,'Age Factors'!$B$2:$B$28,0),MATCH($C24&amp;IF($D24&lt;30,30,FLOOR($D24/5,1)*5),'Age Factors'!$C$1:$AJ$1,0))),2)-INDEX('Scoring Coefficients'!$E$2:$E$41,MATCH($C24&amp;H$2,'Scoring Coefficients'!$A$2:$A$41,0)))^INDEX('Scoring Coefficients'!$F$2:$F$41,MATCH($C24&amp;H$2,'Scoring Coefficients'!$A$2:$A$41,0)))),0),0)</f>
        <v>0</v>
      </c>
      <c r="J24" s="40"/>
      <c r="K24" s="39">
        <f>IF(AND(J24&lt;&gt;0,J24&lt;&gt;"",$D24&lt;&gt;""),IFERROR(INT(INDEX('Scoring Coefficients'!$D$2:$D$41,MATCH($C24&amp;J$2,'Scoring Coefficients'!$A$2:$A$41,0))*((ROUNDDOWN((J24*INDEX('Age Factors'!$C$2:$AJ$28,MATCH(J$2,'Age Factors'!$B$2:$B$28,0),MATCH($C24&amp;IF($D24&lt;30,30,FLOOR($D24/5,1)*5),'Age Factors'!$C$1:$AJ$1,0))),2)-INDEX('Scoring Coefficients'!$E$2:$E$41,MATCH($C24&amp;J$2,'Scoring Coefficients'!$A$2:$A$41,0)))^INDEX('Scoring Coefficients'!$F$2:$F$41,MATCH($C24&amp;J$2,'Scoring Coefficients'!$A$2:$A$41,0)))),0),0)</f>
        <v>0</v>
      </c>
      <c r="L24" s="40"/>
      <c r="M24" s="39">
        <f>IF(AND(L24&lt;&gt;0,L24&lt;&gt;"",$D24&lt;&gt;""),IFERROR(INT(INDEX('Scoring Coefficients'!$D$2:$D$41,MATCH($C24&amp;L$2,'Scoring Coefficients'!$A$2:$A$41,0))*((ROUNDDOWN((L24*INDEX('Age Factors'!$C$2:$AJ$28,MATCH(L$2,'Age Factors'!$B$2:$B$28,0),MATCH($C24&amp;IF($D24&lt;30,30,FLOOR($D24/5,1)*5),'Age Factors'!$C$1:$AJ$1,0))),2)-INDEX('Scoring Coefficients'!$E$2:$E$41,MATCH($C24&amp;L$2,'Scoring Coefficients'!$A$2:$A$41,0)))^INDEX('Scoring Coefficients'!$F$2:$F$41,MATCH($C24&amp;L$2,'Scoring Coefficients'!$A$2:$A$41,0)))),0),0)</f>
        <v>0</v>
      </c>
      <c r="N24" s="40"/>
      <c r="O24" s="39">
        <f>IF(AND(N24&lt;&gt;0,N24&lt;&gt;"",$D24&lt;&gt;""),IFERROR(INT(INDEX('Scoring Coefficients'!$D$2:$D$41,MATCH($C24&amp;N$2,'Scoring Coefficients'!$A$2:$A$41,0))*((ROUNDDOWN((N24*INDEX('Age Factors'!$C$2:$AJ$28,MATCH(N$2,'Age Factors'!$B$2:$B$28,0),MATCH($C24&amp;IF($D24&lt;30,30,FLOOR($D24/5,1)*5),'Age Factors'!$C$1:$AJ$1,0))),2)-INDEX('Scoring Coefficients'!$E$2:$E$41,MATCH($C24&amp;N$2,'Scoring Coefficients'!$A$2:$A$41,0)))^INDEX('Scoring Coefficients'!$F$2:$F$41,MATCH($C24&amp;N$2,'Scoring Coefficients'!$A$2:$A$41,0)))),0),0)</f>
        <v>0</v>
      </c>
    </row>
    <row r="25" spans="1:15" ht="15" x14ac:dyDescent="0.25">
      <c r="A25" s="34"/>
      <c r="B25" s="34"/>
      <c r="C25" s="36"/>
      <c r="D25" s="36"/>
      <c r="E25" s="37">
        <f t="shared" si="0"/>
        <v>0</v>
      </c>
      <c r="F25" s="38"/>
      <c r="G25" s="39">
        <f>IF(AND(F25&lt;&gt;0,F25&lt;&gt;"",$D25&lt;&gt;""),IFERROR(INT(INDEX('Scoring Coefficients'!$D$2:$D$41,MATCH($C25&amp;F$2,'Scoring Coefficients'!$A$2:$A$41,0))*((ROUNDDOWN((F25*INDEX('Age Factors'!$C$2:$AJ$28,MATCH(F$2,'Age Factors'!$B$2:$B$28,0),MATCH($C25&amp;IF($D25&lt;30,30,FLOOR($D25/5,1)*5),'Age Factors'!$C$1:$AJ$1,0))),2)-INDEX('Scoring Coefficients'!$E$2:$E$41,MATCH($C25&amp;F$2,'Scoring Coefficients'!$A$2:$A$41,0)))^INDEX('Scoring Coefficients'!$F$2:$F$41,MATCH($C25&amp;F$2,'Scoring Coefficients'!$A$2:$A$41,0)))),0),0)</f>
        <v>0</v>
      </c>
      <c r="H25" s="40"/>
      <c r="I25" s="39">
        <f>IF(AND(H25&lt;&gt;0,H25&lt;&gt;"",$D25&lt;&gt;""),IFERROR(INT(INDEX('Scoring Coefficients'!$D$2:$D$41,MATCH($C25&amp;H$2,'Scoring Coefficients'!$A$2:$A$41,0))*((ROUNDDOWN((H25*INDEX('Age Factors'!$C$2:$AJ$28,MATCH(H$2,'Age Factors'!$B$2:$B$28,0),MATCH($C25&amp;IF($D25&lt;30,30,FLOOR($D25/5,1)*5),'Age Factors'!$C$1:$AJ$1,0))),2)-INDEX('Scoring Coefficients'!$E$2:$E$41,MATCH($C25&amp;H$2,'Scoring Coefficients'!$A$2:$A$41,0)))^INDEX('Scoring Coefficients'!$F$2:$F$41,MATCH($C25&amp;H$2,'Scoring Coefficients'!$A$2:$A$41,0)))),0),0)</f>
        <v>0</v>
      </c>
      <c r="J25" s="40"/>
      <c r="K25" s="39">
        <f>IF(AND(J25&lt;&gt;0,J25&lt;&gt;"",$D25&lt;&gt;""),IFERROR(INT(INDEX('Scoring Coefficients'!$D$2:$D$41,MATCH($C25&amp;J$2,'Scoring Coefficients'!$A$2:$A$41,0))*((ROUNDDOWN((J25*INDEX('Age Factors'!$C$2:$AJ$28,MATCH(J$2,'Age Factors'!$B$2:$B$28,0),MATCH($C25&amp;IF($D25&lt;30,30,FLOOR($D25/5,1)*5),'Age Factors'!$C$1:$AJ$1,0))),2)-INDEX('Scoring Coefficients'!$E$2:$E$41,MATCH($C25&amp;J$2,'Scoring Coefficients'!$A$2:$A$41,0)))^INDEX('Scoring Coefficients'!$F$2:$F$41,MATCH($C25&amp;J$2,'Scoring Coefficients'!$A$2:$A$41,0)))),0),0)</f>
        <v>0</v>
      </c>
      <c r="L25" s="40"/>
      <c r="M25" s="39">
        <f>IF(AND(L25&lt;&gt;0,L25&lt;&gt;"",$D25&lt;&gt;""),IFERROR(INT(INDEX('Scoring Coefficients'!$D$2:$D$41,MATCH($C25&amp;L$2,'Scoring Coefficients'!$A$2:$A$41,0))*((ROUNDDOWN((L25*INDEX('Age Factors'!$C$2:$AJ$28,MATCH(L$2,'Age Factors'!$B$2:$B$28,0),MATCH($C25&amp;IF($D25&lt;30,30,FLOOR($D25/5,1)*5),'Age Factors'!$C$1:$AJ$1,0))),2)-INDEX('Scoring Coefficients'!$E$2:$E$41,MATCH($C25&amp;L$2,'Scoring Coefficients'!$A$2:$A$41,0)))^INDEX('Scoring Coefficients'!$F$2:$F$41,MATCH($C25&amp;L$2,'Scoring Coefficients'!$A$2:$A$41,0)))),0),0)</f>
        <v>0</v>
      </c>
      <c r="N25" s="40"/>
      <c r="O25" s="39">
        <f>IF(AND(N25&lt;&gt;0,N25&lt;&gt;"",$D25&lt;&gt;""),IFERROR(INT(INDEX('Scoring Coefficients'!$D$2:$D$41,MATCH($C25&amp;N$2,'Scoring Coefficients'!$A$2:$A$41,0))*((ROUNDDOWN((N25*INDEX('Age Factors'!$C$2:$AJ$28,MATCH(N$2,'Age Factors'!$B$2:$B$28,0),MATCH($C25&amp;IF($D25&lt;30,30,FLOOR($D25/5,1)*5),'Age Factors'!$C$1:$AJ$1,0))),2)-INDEX('Scoring Coefficients'!$E$2:$E$41,MATCH($C25&amp;N$2,'Scoring Coefficients'!$A$2:$A$41,0)))^INDEX('Scoring Coefficients'!$F$2:$F$41,MATCH($C25&amp;N$2,'Scoring Coefficients'!$A$2:$A$41,0)))),0),0)</f>
        <v>0</v>
      </c>
    </row>
    <row r="26" spans="1:15" ht="15" x14ac:dyDescent="0.25">
      <c r="A26" s="34"/>
      <c r="B26" s="34"/>
      <c r="C26" s="36"/>
      <c r="D26" s="36"/>
      <c r="E26" s="37">
        <f t="shared" si="0"/>
        <v>0</v>
      </c>
      <c r="F26" s="38"/>
      <c r="G26" s="39">
        <f>IF(AND(F26&lt;&gt;0,F26&lt;&gt;"",$D26&lt;&gt;""),IFERROR(INT(INDEX('Scoring Coefficients'!$D$2:$D$41,MATCH($C26&amp;F$2,'Scoring Coefficients'!$A$2:$A$41,0))*((ROUNDDOWN((F26*INDEX('Age Factors'!$C$2:$AJ$28,MATCH(F$2,'Age Factors'!$B$2:$B$28,0),MATCH($C26&amp;IF($D26&lt;30,30,FLOOR($D26/5,1)*5),'Age Factors'!$C$1:$AJ$1,0))),2)-INDEX('Scoring Coefficients'!$E$2:$E$41,MATCH($C26&amp;F$2,'Scoring Coefficients'!$A$2:$A$41,0)))^INDEX('Scoring Coefficients'!$F$2:$F$41,MATCH($C26&amp;F$2,'Scoring Coefficients'!$A$2:$A$41,0)))),0),0)</f>
        <v>0</v>
      </c>
      <c r="H26" s="40"/>
      <c r="I26" s="39">
        <f>IF(AND(H26&lt;&gt;0,H26&lt;&gt;"",$D26&lt;&gt;""),IFERROR(INT(INDEX('Scoring Coefficients'!$D$2:$D$41,MATCH($C26&amp;H$2,'Scoring Coefficients'!$A$2:$A$41,0))*((ROUNDDOWN((H26*INDEX('Age Factors'!$C$2:$AJ$28,MATCH(H$2,'Age Factors'!$B$2:$B$28,0),MATCH($C26&amp;IF($D26&lt;30,30,FLOOR($D26/5,1)*5),'Age Factors'!$C$1:$AJ$1,0))),2)-INDEX('Scoring Coefficients'!$E$2:$E$41,MATCH($C26&amp;H$2,'Scoring Coefficients'!$A$2:$A$41,0)))^INDEX('Scoring Coefficients'!$F$2:$F$41,MATCH($C26&amp;H$2,'Scoring Coefficients'!$A$2:$A$41,0)))),0),0)</f>
        <v>0</v>
      </c>
      <c r="J26" s="40"/>
      <c r="K26" s="39">
        <f>IF(AND(J26&lt;&gt;0,J26&lt;&gt;"",$D26&lt;&gt;""),IFERROR(INT(INDEX('Scoring Coefficients'!$D$2:$D$41,MATCH($C26&amp;J$2,'Scoring Coefficients'!$A$2:$A$41,0))*((ROUNDDOWN((J26*INDEX('Age Factors'!$C$2:$AJ$28,MATCH(J$2,'Age Factors'!$B$2:$B$28,0),MATCH($C26&amp;IF($D26&lt;30,30,FLOOR($D26/5,1)*5),'Age Factors'!$C$1:$AJ$1,0))),2)-INDEX('Scoring Coefficients'!$E$2:$E$41,MATCH($C26&amp;J$2,'Scoring Coefficients'!$A$2:$A$41,0)))^INDEX('Scoring Coefficients'!$F$2:$F$41,MATCH($C26&amp;J$2,'Scoring Coefficients'!$A$2:$A$41,0)))),0),0)</f>
        <v>0</v>
      </c>
      <c r="L26" s="40"/>
      <c r="M26" s="39">
        <f>IF(AND(L26&lt;&gt;0,L26&lt;&gt;"",$D26&lt;&gt;""),IFERROR(INT(INDEX('Scoring Coefficients'!$D$2:$D$41,MATCH($C26&amp;L$2,'Scoring Coefficients'!$A$2:$A$41,0))*((ROUNDDOWN((L26*INDEX('Age Factors'!$C$2:$AJ$28,MATCH(L$2,'Age Factors'!$B$2:$B$28,0),MATCH($C26&amp;IF($D26&lt;30,30,FLOOR($D26/5,1)*5),'Age Factors'!$C$1:$AJ$1,0))),2)-INDEX('Scoring Coefficients'!$E$2:$E$41,MATCH($C26&amp;L$2,'Scoring Coefficients'!$A$2:$A$41,0)))^INDEX('Scoring Coefficients'!$F$2:$F$41,MATCH($C26&amp;L$2,'Scoring Coefficients'!$A$2:$A$41,0)))),0),0)</f>
        <v>0</v>
      </c>
      <c r="N26" s="40"/>
      <c r="O26" s="39">
        <f>IF(AND(N26&lt;&gt;0,N26&lt;&gt;"",$D26&lt;&gt;""),IFERROR(INT(INDEX('Scoring Coefficients'!$D$2:$D$41,MATCH($C26&amp;N$2,'Scoring Coefficients'!$A$2:$A$41,0))*((ROUNDDOWN((N26*INDEX('Age Factors'!$C$2:$AJ$28,MATCH(N$2,'Age Factors'!$B$2:$B$28,0),MATCH($C26&amp;IF($D26&lt;30,30,FLOOR($D26/5,1)*5),'Age Factors'!$C$1:$AJ$1,0))),2)-INDEX('Scoring Coefficients'!$E$2:$E$41,MATCH($C26&amp;N$2,'Scoring Coefficients'!$A$2:$A$41,0)))^INDEX('Scoring Coefficients'!$F$2:$F$41,MATCH($C26&amp;N$2,'Scoring Coefficients'!$A$2:$A$41,0)))),0),0)</f>
        <v>0</v>
      </c>
    </row>
    <row r="27" spans="1:15" ht="15" x14ac:dyDescent="0.25">
      <c r="A27" s="34"/>
      <c r="B27" s="34"/>
      <c r="C27" s="36"/>
      <c r="D27" s="36"/>
      <c r="E27" s="37">
        <f t="shared" si="0"/>
        <v>0</v>
      </c>
      <c r="F27" s="38"/>
      <c r="G27" s="39">
        <f>IF(AND(F27&lt;&gt;0,F27&lt;&gt;"",$D27&lt;&gt;""),IFERROR(INT(INDEX('Scoring Coefficients'!$D$2:$D$41,MATCH($C27&amp;F$2,'Scoring Coefficients'!$A$2:$A$41,0))*((ROUNDDOWN((F27*INDEX('Age Factors'!$C$2:$AJ$28,MATCH(F$2,'Age Factors'!$B$2:$B$28,0),MATCH($C27&amp;IF($D27&lt;30,30,FLOOR($D27/5,1)*5),'Age Factors'!$C$1:$AJ$1,0))),2)-INDEX('Scoring Coefficients'!$E$2:$E$41,MATCH($C27&amp;F$2,'Scoring Coefficients'!$A$2:$A$41,0)))^INDEX('Scoring Coefficients'!$F$2:$F$41,MATCH($C27&amp;F$2,'Scoring Coefficients'!$A$2:$A$41,0)))),0),0)</f>
        <v>0</v>
      </c>
      <c r="H27" s="40"/>
      <c r="I27" s="39">
        <f>IF(AND(H27&lt;&gt;0,H27&lt;&gt;"",$D27&lt;&gt;""),IFERROR(INT(INDEX('Scoring Coefficients'!$D$2:$D$41,MATCH($C27&amp;H$2,'Scoring Coefficients'!$A$2:$A$41,0))*((ROUNDDOWN((H27*INDEX('Age Factors'!$C$2:$AJ$28,MATCH(H$2,'Age Factors'!$B$2:$B$28,0),MATCH($C27&amp;IF($D27&lt;30,30,FLOOR($D27/5,1)*5),'Age Factors'!$C$1:$AJ$1,0))),2)-INDEX('Scoring Coefficients'!$E$2:$E$41,MATCH($C27&amp;H$2,'Scoring Coefficients'!$A$2:$A$41,0)))^INDEX('Scoring Coefficients'!$F$2:$F$41,MATCH($C27&amp;H$2,'Scoring Coefficients'!$A$2:$A$41,0)))),0),0)</f>
        <v>0</v>
      </c>
      <c r="J27" s="40"/>
      <c r="K27" s="39">
        <f>IF(AND(J27&lt;&gt;0,J27&lt;&gt;"",$D27&lt;&gt;""),IFERROR(INT(INDEX('Scoring Coefficients'!$D$2:$D$41,MATCH($C27&amp;J$2,'Scoring Coefficients'!$A$2:$A$41,0))*((ROUNDDOWN((J27*INDEX('Age Factors'!$C$2:$AJ$28,MATCH(J$2,'Age Factors'!$B$2:$B$28,0),MATCH($C27&amp;IF($D27&lt;30,30,FLOOR($D27/5,1)*5),'Age Factors'!$C$1:$AJ$1,0))),2)-INDEX('Scoring Coefficients'!$E$2:$E$41,MATCH($C27&amp;J$2,'Scoring Coefficients'!$A$2:$A$41,0)))^INDEX('Scoring Coefficients'!$F$2:$F$41,MATCH($C27&amp;J$2,'Scoring Coefficients'!$A$2:$A$41,0)))),0),0)</f>
        <v>0</v>
      </c>
      <c r="L27" s="40"/>
      <c r="M27" s="39">
        <f>IF(AND(L27&lt;&gt;0,L27&lt;&gt;"",$D27&lt;&gt;""),IFERROR(INT(INDEX('Scoring Coefficients'!$D$2:$D$41,MATCH($C27&amp;L$2,'Scoring Coefficients'!$A$2:$A$41,0))*((ROUNDDOWN((L27*INDEX('Age Factors'!$C$2:$AJ$28,MATCH(L$2,'Age Factors'!$B$2:$B$28,0),MATCH($C27&amp;IF($D27&lt;30,30,FLOOR($D27/5,1)*5),'Age Factors'!$C$1:$AJ$1,0))),2)-INDEX('Scoring Coefficients'!$E$2:$E$41,MATCH($C27&amp;L$2,'Scoring Coefficients'!$A$2:$A$41,0)))^INDEX('Scoring Coefficients'!$F$2:$F$41,MATCH($C27&amp;L$2,'Scoring Coefficients'!$A$2:$A$41,0)))),0),0)</f>
        <v>0</v>
      </c>
      <c r="N27" s="40"/>
      <c r="O27" s="39">
        <f>IF(AND(N27&lt;&gt;0,N27&lt;&gt;"",$D27&lt;&gt;""),IFERROR(INT(INDEX('Scoring Coefficients'!$D$2:$D$41,MATCH($C27&amp;N$2,'Scoring Coefficients'!$A$2:$A$41,0))*((ROUNDDOWN((N27*INDEX('Age Factors'!$C$2:$AJ$28,MATCH(N$2,'Age Factors'!$B$2:$B$28,0),MATCH($C27&amp;IF($D27&lt;30,30,FLOOR($D27/5,1)*5),'Age Factors'!$C$1:$AJ$1,0))),2)-INDEX('Scoring Coefficients'!$E$2:$E$41,MATCH($C27&amp;N$2,'Scoring Coefficients'!$A$2:$A$41,0)))^INDEX('Scoring Coefficients'!$F$2:$F$41,MATCH($C27&amp;N$2,'Scoring Coefficients'!$A$2:$A$41,0)))),0),0)</f>
        <v>0</v>
      </c>
    </row>
  </sheetData>
  <mergeCells count="1">
    <mergeCell ref="A1:O1"/>
  </mergeCells>
  <dataValidations count="2">
    <dataValidation type="list" allowBlank="1" showInputMessage="1" showErrorMessage="1" sqref="D3:D27" xr:uid="{0171F7C1-5596-4986-8BF5-3A3D7838A9D1}">
      <formula1>AllAgeGroups</formula1>
    </dataValidation>
    <dataValidation type="list" allowBlank="1" showInputMessage="1" showErrorMessage="1" sqref="C3:C27" xr:uid="{32A9275B-C0DB-4819-A2E2-D1C33F3E51BD}">
      <formula1>AllGenderList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0505-C510-48A7-B4D6-45C435A9714F}">
  <dimension ref="A1:Y27"/>
  <sheetViews>
    <sheetView workbookViewId="0">
      <selection activeCell="N3" sqref="N3"/>
    </sheetView>
  </sheetViews>
  <sheetFormatPr defaultColWidth="0" defaultRowHeight="12.75" customHeight="1" zeroHeight="1" x14ac:dyDescent="0.2"/>
  <cols>
    <col min="1" max="2" width="20.7109375" style="4" customWidth="1"/>
    <col min="3" max="3" width="10.28515625" style="4" customWidth="1"/>
    <col min="4" max="4" width="7.7109375" style="4" customWidth="1"/>
    <col min="5" max="5" width="9.7109375" style="7" customWidth="1"/>
    <col min="6" max="6" width="8.42578125" style="6" customWidth="1"/>
    <col min="7" max="7" width="8.42578125" style="15" customWidth="1"/>
    <col min="8" max="8" width="8.42578125" style="6" customWidth="1"/>
    <col min="9" max="9" width="8.42578125" style="3" customWidth="1"/>
    <col min="10" max="10" width="8.42578125" style="19" customWidth="1"/>
    <col min="11" max="11" width="8.42578125" style="3" customWidth="1"/>
    <col min="12" max="12" width="8.42578125" style="6" customWidth="1"/>
    <col min="13" max="15" width="8.42578125" style="3" customWidth="1"/>
    <col min="16" max="21" width="8.85546875" style="3" hidden="1" customWidth="1"/>
    <col min="22" max="23" width="0" style="3" hidden="1" customWidth="1"/>
    <col min="24" max="25" width="0" style="3" hidden="1"/>
    <col min="26" max="16384" width="8.85546875" style="3" hidden="1"/>
  </cols>
  <sheetData>
    <row r="1" spans="1:25" ht="60" customHeight="1" x14ac:dyDescent="0.2">
      <c r="A1" s="48" t="s">
        <v>91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5" s="5" customFormat="1" ht="35.1" customHeight="1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7</v>
      </c>
      <c r="G2" s="9"/>
      <c r="H2" s="9" t="s">
        <v>8</v>
      </c>
      <c r="I2" s="9"/>
      <c r="J2" s="9" t="s">
        <v>11</v>
      </c>
      <c r="K2" s="9"/>
      <c r="L2" s="9" t="s">
        <v>12</v>
      </c>
      <c r="M2" s="9"/>
      <c r="N2" s="9" t="s">
        <v>13</v>
      </c>
      <c r="O2" s="9"/>
    </row>
    <row r="3" spans="1:25" ht="15" x14ac:dyDescent="0.25">
      <c r="A3" s="34"/>
      <c r="B3" s="34"/>
      <c r="C3" s="35" t="s">
        <v>14</v>
      </c>
      <c r="D3" s="36"/>
      <c r="E3" s="37">
        <f>IFERROR(SUM(G3,I3,K3,M3,O3),0)</f>
        <v>0</v>
      </c>
      <c r="F3" s="38"/>
      <c r="G3" s="39">
        <f>IF(AND(F3&lt;&gt;0,F3&lt;&gt;"",$D3&lt;&gt;""),IFERROR(INT(INDEX('Scoring Coefficients'!$D$2:$D$33,MATCH($C3&amp;F$2,'Scoring Coefficients'!$A$2:$A$33,0))*(((INT((F3*100)*INDEX('Age Factors'!$C$2:$AJ$24,MATCH(F$2,'Age Factors'!$B$2:$B$24,0),MATCH($C3&amp;IF($D3&lt;30,30,FLOOR($D3/5,1)*5),'Age Factors'!$C$1:$AJ$1,0))))-INDEX('Scoring Coefficients'!$E$2:$E$33,MATCH($C3&amp;F$2,'Scoring Coefficients'!$A$2:$A$33,0)))^INDEX('Scoring Coefficients'!$F$2:$F$33,MATCH($C3&amp;F$2,'Scoring Coefficients'!$A$2:$A$33,0)))),0),0)</f>
        <v>0</v>
      </c>
      <c r="H3" s="40"/>
      <c r="I3" s="39">
        <f>IF(AND(H3&lt;&gt;0,H3&lt;&gt;"",$D3&lt;&gt;""),IFERROR(INT(INDEX('Scoring Coefficients'!$D$2:$D$41,MATCH($C3&amp;H$2,'Scoring Coefficients'!$A$2:$A$41,0))*((ROUNDDOWN((H3*INDEX('Age Factors'!$C$2:$AJ$28,MATCH(H$2,'Age Factors'!$B$2:$B$28,0),MATCH($C3&amp;IF($D3&lt;30,30,FLOOR($D3/5,1)*5),'Age Factors'!$C$1:$AJ$1,0))),2)-INDEX('Scoring Coefficients'!$E$2:$E$41,MATCH($C3&amp;H$2,'Scoring Coefficients'!$A$2:$A$41,0)))^INDEX('Scoring Coefficients'!$F$2:$F$41,MATCH($C3&amp;H$2,'Scoring Coefficients'!$A$2:$A$41,0)))),0),0)</f>
        <v>0</v>
      </c>
      <c r="J3" s="40"/>
      <c r="K3" s="39">
        <f>IF(AND(J3&lt;&gt;0,J3&lt;&gt;"",$D3&lt;&gt;""),IFERROR(INT(INDEX('Scoring Coefficients'!$D$2:$D$33,MATCH($C3&amp;J$2,'Scoring Coefficients'!$A$2:$A$33,0))*((INDEX('Scoring Coefficients'!$E$2:$E$33,MATCH($C3&amp;J$2,'Scoring Coefficients'!$A$2:$A$33,0))-ROUNDUP((IFERROR((LEFT(J3,FIND(":",J3)-1)*60)+RIGHT(J3,LEN(J3)-FIND(":",J3)),J3)*INDEX('Age Factors'!$C$2:$AJ$24,MATCH(J$2,'Age Factors'!$B$2:$B$24,0),MATCH($C3&amp;IF($D3&lt;30,30,FLOOR($D3/5,1)*5),'Age Factors'!$C$1:$AJ$1,0))),2))^INDEX('Scoring Coefficients'!$F$2:$F$33,MATCH($C3&amp;J$2,'Scoring Coefficients'!$A$2:$A$33,0)))),0),0)</f>
        <v>0</v>
      </c>
      <c r="L3" s="40"/>
      <c r="M3" s="39">
        <f>IF(AND(L3&lt;&gt;0,L3&lt;&gt;"",$D3&lt;&gt;""),IFERROR(INT(INDEX('Scoring Coefficients'!$D$2:$D$41,MATCH($C3&amp;L$2,'Scoring Coefficients'!$A$2:$A$41,0))*((ROUNDDOWN((L3*INDEX('Age Factors'!$C$2:$AJ$28,MATCH(L$2,'Age Factors'!$B$2:$B$28,0),MATCH($C3&amp;IF($D3&lt;30,30,FLOOR($D3/5,1)*5),'Age Factors'!$C$1:$AJ$1,0))),2)-INDEX('Scoring Coefficients'!$E$2:$E$41,MATCH($C3&amp;L$2,'Scoring Coefficients'!$A$2:$A$41,0)))^INDEX('Scoring Coefficients'!$F$2:$F$41,MATCH($C3&amp;L$2,'Scoring Coefficients'!$A$2:$A$41,0)))),0),0)</f>
        <v>0</v>
      </c>
      <c r="N3" s="41"/>
      <c r="O3" s="39">
        <f>IF(AND(N3&lt;&gt;0,N3&lt;&gt;"",$D3&lt;&gt;""),IFERROR(INT(INDEX('Scoring Coefficients'!$D$2:$D$33,MATCH($C3&amp;N$2,'Scoring Coefficients'!$A$2:$A$33,0))*((INDEX('Scoring Coefficients'!$E$2:$E$33,MATCH($C3&amp;N$2,'Scoring Coefficients'!$A$2:$A$33,0))-ROUNDUP((IFERROR((LEFT(N3,FIND(":",N3)-1)*60)+RIGHT(N3,LEN(N3)-FIND(":",N3)),N3)*INDEX('Age Factors'!$C$2:$AJ$24,MATCH(N$2,'Age Factors'!$B$2:$B$24,0),MATCH($C3&amp;IF($D3&lt;30,30,FLOOR($D3/5,1)*5),'Age Factors'!$C$1:$AJ$1,0))),2))^INDEX('Scoring Coefficients'!$F$2:$F$33,MATCH($C3&amp;N$2,'Scoring Coefficients'!$A$2:$A$33,0)))),0),0)</f>
        <v>0</v>
      </c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15" x14ac:dyDescent="0.25">
      <c r="A4" s="34"/>
      <c r="B4" s="34"/>
      <c r="C4" s="35" t="s">
        <v>14</v>
      </c>
      <c r="D4" s="36"/>
      <c r="E4" s="37">
        <f t="shared" ref="E4:E27" si="0">IFERROR(SUM(G4,I4,K4,M4,O4),0)</f>
        <v>0</v>
      </c>
      <c r="F4" s="38"/>
      <c r="G4" s="39">
        <f>IF(AND(F4&lt;&gt;0,F4&lt;&gt;"",$D4&lt;&gt;""),IFERROR(INT(INDEX('Scoring Coefficients'!$D$2:$D$33,MATCH($C4&amp;F$2,'Scoring Coefficients'!$A$2:$A$33,0))*(((INT((F4*100)*INDEX('Age Factors'!$C$2:$AJ$24,MATCH(F$2,'Age Factors'!$B$2:$B$24,0),MATCH($C4&amp;IF($D4&lt;30,30,FLOOR($D4/5,1)*5),'Age Factors'!$C$1:$AJ$1,0))))-INDEX('Scoring Coefficients'!$E$2:$E$33,MATCH($C4&amp;F$2,'Scoring Coefficients'!$A$2:$A$33,0)))^INDEX('Scoring Coefficients'!$F$2:$F$33,MATCH($C4&amp;F$2,'Scoring Coefficients'!$A$2:$A$33,0)))),0),0)</f>
        <v>0</v>
      </c>
      <c r="H4" s="40"/>
      <c r="I4" s="39">
        <f>IF(AND(H4&lt;&gt;0,H4&lt;&gt;"",$D4&lt;&gt;""),IFERROR(INT(INDEX('Scoring Coefficients'!$D$2:$D$41,MATCH($C4&amp;H$2,'Scoring Coefficients'!$A$2:$A$41,0))*((ROUNDDOWN((H4*INDEX('Age Factors'!$C$2:$AJ$28,MATCH(H$2,'Age Factors'!$B$2:$B$28,0),MATCH($C4&amp;IF($D4&lt;30,30,FLOOR($D4/5,1)*5),'Age Factors'!$C$1:$AJ$1,0))),2)-INDEX('Scoring Coefficients'!$E$2:$E$41,MATCH($C4&amp;H$2,'Scoring Coefficients'!$A$2:$A$41,0)))^INDEX('Scoring Coefficients'!$F$2:$F$41,MATCH($C4&amp;H$2,'Scoring Coefficients'!$A$2:$A$41,0)))),0),0)</f>
        <v>0</v>
      </c>
      <c r="J4" s="40"/>
      <c r="K4" s="39">
        <f>IF(AND(J4&lt;&gt;0,J4&lt;&gt;"",$D4&lt;&gt;""),IFERROR(INT(INDEX('Scoring Coefficients'!$D$2:$D$33,MATCH($C4&amp;J$2,'Scoring Coefficients'!$A$2:$A$33,0))*((INDEX('Scoring Coefficients'!$E$2:$E$33,MATCH($C4&amp;J$2,'Scoring Coefficients'!$A$2:$A$33,0))-ROUNDUP((IFERROR((LEFT(J4,FIND(":",J4)-1)*60)+RIGHT(J4,LEN(J4)-FIND(":",J4)),J4)*INDEX('Age Factors'!$C$2:$AJ$24,MATCH(J$2,'Age Factors'!$B$2:$B$24,0),MATCH($C4&amp;IF($D4&lt;30,30,FLOOR($D4/5,1)*5),'Age Factors'!$C$1:$AJ$1,0))),2))^INDEX('Scoring Coefficients'!$F$2:$F$33,MATCH($C4&amp;J$2,'Scoring Coefficients'!$A$2:$A$33,0)))),0),0)</f>
        <v>0</v>
      </c>
      <c r="L4" s="38"/>
      <c r="M4" s="39">
        <f>IF(AND(L4&lt;&gt;0,L4&lt;&gt;"",$D4&lt;&gt;""),IFERROR(INT(INDEX('Scoring Coefficients'!$D$2:$D$41,MATCH($C4&amp;L$2,'Scoring Coefficients'!$A$2:$A$41,0))*((ROUNDDOWN((L4*INDEX('Age Factors'!$C$2:$AJ$28,MATCH(L$2,'Age Factors'!$B$2:$B$28,0),MATCH($C4&amp;IF($D4&lt;30,30,FLOOR($D4/5,1)*5),'Age Factors'!$C$1:$AJ$1,0))),2)-INDEX('Scoring Coefficients'!$E$2:$E$41,MATCH($C4&amp;L$2,'Scoring Coefficients'!$A$2:$A$41,0)))^INDEX('Scoring Coefficients'!$F$2:$F$41,MATCH($C4&amp;L$2,'Scoring Coefficients'!$A$2:$A$41,0)))),0),0)</f>
        <v>0</v>
      </c>
      <c r="N4" s="42"/>
      <c r="O4" s="39">
        <f>IF(AND(N4&lt;&gt;0,N4&lt;&gt;"",$D4&lt;&gt;""),IFERROR(INT(INDEX('Scoring Coefficients'!$D$2:$D$33,MATCH($C4&amp;N$2,'Scoring Coefficients'!$A$2:$A$33,0))*((INDEX('Scoring Coefficients'!$E$2:$E$33,MATCH($C4&amp;N$2,'Scoring Coefficients'!$A$2:$A$33,0))-ROUNDUP((IFERROR((LEFT(N4,FIND(":",N4)-1)*60)+RIGHT(N4,LEN(N4)-FIND(":",N4)),N4)*INDEX('Age Factors'!$C$2:$AJ$24,MATCH(N$2,'Age Factors'!$B$2:$B$24,0),MATCH($C4&amp;IF($D4&lt;30,30,FLOOR($D4/5,1)*5),'Age Factors'!$C$1:$AJ$1,0))),2))^INDEX('Scoring Coefficients'!$F$2:$F$33,MATCH($C4&amp;N$2,'Scoring Coefficients'!$A$2:$A$33,0)))),0),0)</f>
        <v>0</v>
      </c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ht="15" x14ac:dyDescent="0.25">
      <c r="A5" s="34"/>
      <c r="B5" s="34"/>
      <c r="C5" s="35" t="s">
        <v>14</v>
      </c>
      <c r="D5" s="36"/>
      <c r="E5" s="37">
        <f t="shared" si="0"/>
        <v>0</v>
      </c>
      <c r="F5" s="38"/>
      <c r="G5" s="39">
        <f>IF(AND(F5&lt;&gt;0,F5&lt;&gt;"",$D5&lt;&gt;""),IFERROR(INT(INDEX('Scoring Coefficients'!$D$2:$D$33,MATCH($C5&amp;F$2,'Scoring Coefficients'!$A$2:$A$33,0))*(((INT((F5*100)*INDEX('Age Factors'!$C$2:$AJ$24,MATCH(F$2,'Age Factors'!$B$2:$B$24,0),MATCH($C5&amp;IF($D5&lt;30,30,FLOOR($D5/5,1)*5),'Age Factors'!$C$1:$AJ$1,0))))-INDEX('Scoring Coefficients'!$E$2:$E$33,MATCH($C5&amp;F$2,'Scoring Coefficients'!$A$2:$A$33,0)))^INDEX('Scoring Coefficients'!$F$2:$F$33,MATCH($C5&amp;F$2,'Scoring Coefficients'!$A$2:$A$33,0)))),0),0)</f>
        <v>0</v>
      </c>
      <c r="H5" s="40"/>
      <c r="I5" s="39">
        <f>IF(AND(H5&lt;&gt;0,H5&lt;&gt;"",$D5&lt;&gt;""),IFERROR(INT(INDEX('Scoring Coefficients'!$D$2:$D$41,MATCH($C5&amp;H$2,'Scoring Coefficients'!$A$2:$A$41,0))*((ROUNDDOWN((H5*INDEX('Age Factors'!$C$2:$AJ$28,MATCH(H$2,'Age Factors'!$B$2:$B$28,0),MATCH($C5&amp;IF($D5&lt;30,30,FLOOR($D5/5,1)*5),'Age Factors'!$C$1:$AJ$1,0))),2)-INDEX('Scoring Coefficients'!$E$2:$E$41,MATCH($C5&amp;H$2,'Scoring Coefficients'!$A$2:$A$41,0)))^INDEX('Scoring Coefficients'!$F$2:$F$41,MATCH($C5&amp;H$2,'Scoring Coefficients'!$A$2:$A$41,0)))),0),0)</f>
        <v>0</v>
      </c>
      <c r="J5" s="40"/>
      <c r="K5" s="39">
        <f>IF(AND(J5&lt;&gt;0,J5&lt;&gt;"",$D5&lt;&gt;""),IFERROR(INT(INDEX('Scoring Coefficients'!$D$2:$D$33,MATCH($C5&amp;J$2,'Scoring Coefficients'!$A$2:$A$33,0))*((INDEX('Scoring Coefficients'!$E$2:$E$33,MATCH($C5&amp;J$2,'Scoring Coefficients'!$A$2:$A$33,0))-ROUNDUP((IFERROR((LEFT(J5,FIND(":",J5)-1)*60)+RIGHT(J5,LEN(J5)-FIND(":",J5)),J5)*INDEX('Age Factors'!$C$2:$AJ$24,MATCH(J$2,'Age Factors'!$B$2:$B$24,0),MATCH($C5&amp;IF($D5&lt;30,30,FLOOR($D5/5,1)*5),'Age Factors'!$C$1:$AJ$1,0))),2))^INDEX('Scoring Coefficients'!$F$2:$F$33,MATCH($C5&amp;J$2,'Scoring Coefficients'!$A$2:$A$33,0)))),0),0)</f>
        <v>0</v>
      </c>
      <c r="L5" s="38"/>
      <c r="M5" s="39">
        <f>IF(AND(L5&lt;&gt;0,L5&lt;&gt;"",$D5&lt;&gt;""),IFERROR(INT(INDEX('Scoring Coefficients'!$D$2:$D$41,MATCH($C5&amp;L$2,'Scoring Coefficients'!$A$2:$A$41,0))*((ROUNDDOWN((L5*INDEX('Age Factors'!$C$2:$AJ$28,MATCH(L$2,'Age Factors'!$B$2:$B$28,0),MATCH($C5&amp;IF($D5&lt;30,30,FLOOR($D5/5,1)*5),'Age Factors'!$C$1:$AJ$1,0))),2)-INDEX('Scoring Coefficients'!$E$2:$E$41,MATCH($C5&amp;L$2,'Scoring Coefficients'!$A$2:$A$41,0)))^INDEX('Scoring Coefficients'!$F$2:$F$41,MATCH($C5&amp;L$2,'Scoring Coefficients'!$A$2:$A$41,0)))),0),0)</f>
        <v>0</v>
      </c>
      <c r="N5" s="42"/>
      <c r="O5" s="39">
        <f>IF(AND(N5&lt;&gt;0,N5&lt;&gt;"",$D5&lt;&gt;""),IFERROR(INT(INDEX('Scoring Coefficients'!$D$2:$D$33,MATCH($C5&amp;N$2,'Scoring Coefficients'!$A$2:$A$33,0))*((INDEX('Scoring Coefficients'!$E$2:$E$33,MATCH($C5&amp;N$2,'Scoring Coefficients'!$A$2:$A$33,0))-ROUNDUP((IFERROR((LEFT(N5,FIND(":",N5)-1)*60)+RIGHT(N5,LEN(N5)-FIND(":",N5)),N5)*INDEX('Age Factors'!$C$2:$AJ$24,MATCH(N$2,'Age Factors'!$B$2:$B$24,0),MATCH($C5&amp;IF($D5&lt;30,30,FLOOR($D5/5,1)*5),'Age Factors'!$C$1:$AJ$1,0))),2))^INDEX('Scoring Coefficients'!$F$2:$F$33,MATCH($C5&amp;N$2,'Scoring Coefficients'!$A$2:$A$33,0)))),0),0)</f>
        <v>0</v>
      </c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1:25" ht="15" x14ac:dyDescent="0.25">
      <c r="A6" s="34"/>
      <c r="B6" s="34"/>
      <c r="C6" s="35" t="s">
        <v>14</v>
      </c>
      <c r="D6" s="36"/>
      <c r="E6" s="37">
        <f t="shared" si="0"/>
        <v>0</v>
      </c>
      <c r="F6" s="38"/>
      <c r="G6" s="39">
        <f>IF(AND(F6&lt;&gt;0,F6&lt;&gt;"",$D6&lt;&gt;""),IFERROR(INT(INDEX('Scoring Coefficients'!$D$2:$D$33,MATCH($C6&amp;F$2,'Scoring Coefficients'!$A$2:$A$33,0))*(((INT((F6*100)*INDEX('Age Factors'!$C$2:$AJ$24,MATCH(F$2,'Age Factors'!$B$2:$B$24,0),MATCH($C6&amp;IF($D6&lt;30,30,FLOOR($D6/5,1)*5),'Age Factors'!$C$1:$AJ$1,0))))-INDEX('Scoring Coefficients'!$E$2:$E$33,MATCH($C6&amp;F$2,'Scoring Coefficients'!$A$2:$A$33,0)))^INDEX('Scoring Coefficients'!$F$2:$F$33,MATCH($C6&amp;F$2,'Scoring Coefficients'!$A$2:$A$33,0)))),0),0)</f>
        <v>0</v>
      </c>
      <c r="H6" s="40"/>
      <c r="I6" s="39">
        <f>IF(AND(H6&lt;&gt;0,H6&lt;&gt;"",$D6&lt;&gt;""),IFERROR(INT(INDEX('Scoring Coefficients'!$D$2:$D$41,MATCH($C6&amp;H$2,'Scoring Coefficients'!$A$2:$A$41,0))*((ROUNDDOWN((H6*INDEX('Age Factors'!$C$2:$AJ$28,MATCH(H$2,'Age Factors'!$B$2:$B$28,0),MATCH($C6&amp;IF($D6&lt;30,30,FLOOR($D6/5,1)*5),'Age Factors'!$C$1:$AJ$1,0))),2)-INDEX('Scoring Coefficients'!$E$2:$E$41,MATCH($C6&amp;H$2,'Scoring Coefficients'!$A$2:$A$41,0)))^INDEX('Scoring Coefficients'!$F$2:$F$41,MATCH($C6&amp;H$2,'Scoring Coefficients'!$A$2:$A$41,0)))),0),0)</f>
        <v>0</v>
      </c>
      <c r="J6" s="40"/>
      <c r="K6" s="39">
        <f>IF(AND(J6&lt;&gt;0,J6&lt;&gt;"",$D6&lt;&gt;""),IFERROR(INT(INDEX('Scoring Coefficients'!$D$2:$D$33,MATCH($C6&amp;J$2,'Scoring Coefficients'!$A$2:$A$33,0))*((INDEX('Scoring Coefficients'!$E$2:$E$33,MATCH($C6&amp;J$2,'Scoring Coefficients'!$A$2:$A$33,0))-ROUNDUP((IFERROR((LEFT(J6,FIND(":",J6)-1)*60)+RIGHT(J6,LEN(J6)-FIND(":",J6)),J6)*INDEX('Age Factors'!$C$2:$AJ$24,MATCH(J$2,'Age Factors'!$B$2:$B$24,0),MATCH($C6&amp;IF($D6&lt;30,30,FLOOR($D6/5,1)*5),'Age Factors'!$C$1:$AJ$1,0))),2))^INDEX('Scoring Coefficients'!$F$2:$F$33,MATCH($C6&amp;J$2,'Scoring Coefficients'!$A$2:$A$33,0)))),0),0)</f>
        <v>0</v>
      </c>
      <c r="L6" s="38"/>
      <c r="M6" s="39">
        <f>IF(AND(L6&lt;&gt;0,L6&lt;&gt;"",$D6&lt;&gt;""),IFERROR(INT(INDEX('Scoring Coefficients'!$D$2:$D$41,MATCH($C6&amp;L$2,'Scoring Coefficients'!$A$2:$A$41,0))*((ROUNDDOWN((L6*INDEX('Age Factors'!$C$2:$AJ$28,MATCH(L$2,'Age Factors'!$B$2:$B$28,0),MATCH($C6&amp;IF($D6&lt;30,30,FLOOR($D6/5,1)*5),'Age Factors'!$C$1:$AJ$1,0))),2)-INDEX('Scoring Coefficients'!$E$2:$E$41,MATCH($C6&amp;L$2,'Scoring Coefficients'!$A$2:$A$41,0)))^INDEX('Scoring Coefficients'!$F$2:$F$41,MATCH($C6&amp;L$2,'Scoring Coefficients'!$A$2:$A$41,0)))),0),0)</f>
        <v>0</v>
      </c>
      <c r="N6" s="42"/>
      <c r="O6" s="39">
        <f>IF(AND(N6&lt;&gt;0,N6&lt;&gt;"",$D6&lt;&gt;""),IFERROR(INT(INDEX('Scoring Coefficients'!$D$2:$D$33,MATCH($C6&amp;N$2,'Scoring Coefficients'!$A$2:$A$33,0))*((INDEX('Scoring Coefficients'!$E$2:$E$33,MATCH($C6&amp;N$2,'Scoring Coefficients'!$A$2:$A$33,0))-ROUNDUP((IFERROR((LEFT(N6,FIND(":",N6)-1)*60)+RIGHT(N6,LEN(N6)-FIND(":",N6)),N6)*INDEX('Age Factors'!$C$2:$AJ$24,MATCH(N$2,'Age Factors'!$B$2:$B$24,0),MATCH($C6&amp;IF($D6&lt;30,30,FLOOR($D6/5,1)*5),'Age Factors'!$C$1:$AJ$1,0))),2))^INDEX('Scoring Coefficients'!$F$2:$F$33,MATCH($C6&amp;N$2,'Scoring Coefficients'!$A$2:$A$33,0)))),0),0)</f>
        <v>0</v>
      </c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25" ht="15" x14ac:dyDescent="0.25">
      <c r="A7" s="34"/>
      <c r="B7" s="34"/>
      <c r="C7" s="35" t="s">
        <v>14</v>
      </c>
      <c r="D7" s="36"/>
      <c r="E7" s="37">
        <f t="shared" si="0"/>
        <v>0</v>
      </c>
      <c r="F7" s="38"/>
      <c r="G7" s="39">
        <f>IF(AND(F7&lt;&gt;0,F7&lt;&gt;"",$D7&lt;&gt;""),IFERROR(INT(INDEX('Scoring Coefficients'!$D$2:$D$33,MATCH($C7&amp;F$2,'Scoring Coefficients'!$A$2:$A$33,0))*(((INT((F7*100)*INDEX('Age Factors'!$C$2:$AJ$24,MATCH(F$2,'Age Factors'!$B$2:$B$24,0),MATCH($C7&amp;IF($D7&lt;30,30,FLOOR($D7/5,1)*5),'Age Factors'!$C$1:$AJ$1,0))))-INDEX('Scoring Coefficients'!$E$2:$E$33,MATCH($C7&amp;F$2,'Scoring Coefficients'!$A$2:$A$33,0)))^INDEX('Scoring Coefficients'!$F$2:$F$33,MATCH($C7&amp;F$2,'Scoring Coefficients'!$A$2:$A$33,0)))),0),0)</f>
        <v>0</v>
      </c>
      <c r="H7" s="40"/>
      <c r="I7" s="39">
        <f>IF(AND(H7&lt;&gt;0,H7&lt;&gt;"",$D7&lt;&gt;""),IFERROR(INT(INDEX('Scoring Coefficients'!$D$2:$D$41,MATCH($C7&amp;H$2,'Scoring Coefficients'!$A$2:$A$41,0))*((ROUNDDOWN((H7*INDEX('Age Factors'!$C$2:$AJ$28,MATCH(H$2,'Age Factors'!$B$2:$B$28,0),MATCH($C7&amp;IF($D7&lt;30,30,FLOOR($D7/5,1)*5),'Age Factors'!$C$1:$AJ$1,0))),2)-INDEX('Scoring Coefficients'!$E$2:$E$41,MATCH($C7&amp;H$2,'Scoring Coefficients'!$A$2:$A$41,0)))^INDEX('Scoring Coefficients'!$F$2:$F$41,MATCH($C7&amp;H$2,'Scoring Coefficients'!$A$2:$A$41,0)))),0),0)</f>
        <v>0</v>
      </c>
      <c r="J7" s="40"/>
      <c r="K7" s="39">
        <f>IF(AND(J7&lt;&gt;0,J7&lt;&gt;"",$D7&lt;&gt;""),IFERROR(INT(INDEX('Scoring Coefficients'!$D$2:$D$33,MATCH($C7&amp;J$2,'Scoring Coefficients'!$A$2:$A$33,0))*((INDEX('Scoring Coefficients'!$E$2:$E$33,MATCH($C7&amp;J$2,'Scoring Coefficients'!$A$2:$A$33,0))-ROUNDUP((IFERROR((LEFT(J7,FIND(":",J7)-1)*60)+RIGHT(J7,LEN(J7)-FIND(":",J7)),J7)*INDEX('Age Factors'!$C$2:$AJ$24,MATCH(J$2,'Age Factors'!$B$2:$B$24,0),MATCH($C7&amp;IF($D7&lt;30,30,FLOOR($D7/5,1)*5),'Age Factors'!$C$1:$AJ$1,0))),2))^INDEX('Scoring Coefficients'!$F$2:$F$33,MATCH($C7&amp;J$2,'Scoring Coefficients'!$A$2:$A$33,0)))),0),0)</f>
        <v>0</v>
      </c>
      <c r="L7" s="38"/>
      <c r="M7" s="39">
        <f>IF(AND(L7&lt;&gt;0,L7&lt;&gt;"",$D7&lt;&gt;""),IFERROR(INT(INDEX('Scoring Coefficients'!$D$2:$D$41,MATCH($C7&amp;L$2,'Scoring Coefficients'!$A$2:$A$41,0))*((ROUNDDOWN((L7*INDEX('Age Factors'!$C$2:$AJ$28,MATCH(L$2,'Age Factors'!$B$2:$B$28,0),MATCH($C7&amp;IF($D7&lt;30,30,FLOOR($D7/5,1)*5),'Age Factors'!$C$1:$AJ$1,0))),2)-INDEX('Scoring Coefficients'!$E$2:$E$41,MATCH($C7&amp;L$2,'Scoring Coefficients'!$A$2:$A$41,0)))^INDEX('Scoring Coefficients'!$F$2:$F$41,MATCH($C7&amp;L$2,'Scoring Coefficients'!$A$2:$A$41,0)))),0),0)</f>
        <v>0</v>
      </c>
      <c r="N7" s="42"/>
      <c r="O7" s="39">
        <f>IF(AND(N7&lt;&gt;0,N7&lt;&gt;"",$D7&lt;&gt;""),IFERROR(INT(INDEX('Scoring Coefficients'!$D$2:$D$33,MATCH($C7&amp;N$2,'Scoring Coefficients'!$A$2:$A$33,0))*((INDEX('Scoring Coefficients'!$E$2:$E$33,MATCH($C7&amp;N$2,'Scoring Coefficients'!$A$2:$A$33,0))-ROUNDUP((IFERROR((LEFT(N7,FIND(":",N7)-1)*60)+RIGHT(N7,LEN(N7)-FIND(":",N7)),N7)*INDEX('Age Factors'!$C$2:$AJ$24,MATCH(N$2,'Age Factors'!$B$2:$B$24,0),MATCH($C7&amp;IF($D7&lt;30,30,FLOOR($D7/5,1)*5),'Age Factors'!$C$1:$AJ$1,0))),2))^INDEX('Scoring Coefficients'!$F$2:$F$33,MATCH($C7&amp;N$2,'Scoring Coefficients'!$A$2:$A$33,0)))),0),0)</f>
        <v>0</v>
      </c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ht="15" x14ac:dyDescent="0.25">
      <c r="A8" s="34"/>
      <c r="B8" s="34"/>
      <c r="C8" s="35" t="s">
        <v>14</v>
      </c>
      <c r="D8" s="36"/>
      <c r="E8" s="37">
        <f t="shared" si="0"/>
        <v>0</v>
      </c>
      <c r="F8" s="38"/>
      <c r="G8" s="39">
        <f>IF(AND(F8&lt;&gt;0,F8&lt;&gt;"",$D8&lt;&gt;""),IFERROR(INT(INDEX('Scoring Coefficients'!$D$2:$D$33,MATCH($C8&amp;F$2,'Scoring Coefficients'!$A$2:$A$33,0))*(((INT((F8*100)*INDEX('Age Factors'!$C$2:$AJ$24,MATCH(F$2,'Age Factors'!$B$2:$B$24,0),MATCH($C8&amp;IF($D8&lt;30,30,FLOOR($D8/5,1)*5),'Age Factors'!$C$1:$AJ$1,0))))-INDEX('Scoring Coefficients'!$E$2:$E$33,MATCH($C8&amp;F$2,'Scoring Coefficients'!$A$2:$A$33,0)))^INDEX('Scoring Coefficients'!$F$2:$F$33,MATCH($C8&amp;F$2,'Scoring Coefficients'!$A$2:$A$33,0)))),0),0)</f>
        <v>0</v>
      </c>
      <c r="H8" s="40"/>
      <c r="I8" s="39">
        <f>IF(AND(H8&lt;&gt;0,H8&lt;&gt;"",$D8&lt;&gt;""),IFERROR(INT(INDEX('Scoring Coefficients'!$D$2:$D$41,MATCH($C8&amp;H$2,'Scoring Coefficients'!$A$2:$A$41,0))*((ROUNDDOWN((H8*INDEX('Age Factors'!$C$2:$AJ$28,MATCH(H$2,'Age Factors'!$B$2:$B$28,0),MATCH($C8&amp;IF($D8&lt;30,30,FLOOR($D8/5,1)*5),'Age Factors'!$C$1:$AJ$1,0))),2)-INDEX('Scoring Coefficients'!$E$2:$E$41,MATCH($C8&amp;H$2,'Scoring Coefficients'!$A$2:$A$41,0)))^INDEX('Scoring Coefficients'!$F$2:$F$41,MATCH($C8&amp;H$2,'Scoring Coefficients'!$A$2:$A$41,0)))),0),0)</f>
        <v>0</v>
      </c>
      <c r="J8" s="40"/>
      <c r="K8" s="39">
        <f>IF(AND(J8&lt;&gt;0,J8&lt;&gt;"",$D8&lt;&gt;""),IFERROR(INT(INDEX('Scoring Coefficients'!$D$2:$D$33,MATCH($C8&amp;J$2,'Scoring Coefficients'!$A$2:$A$33,0))*((INDEX('Scoring Coefficients'!$E$2:$E$33,MATCH($C8&amp;J$2,'Scoring Coefficients'!$A$2:$A$33,0))-ROUNDUP((IFERROR((LEFT(J8,FIND(":",J8)-1)*60)+RIGHT(J8,LEN(J8)-FIND(":",J8)),J8)*INDEX('Age Factors'!$C$2:$AJ$24,MATCH(J$2,'Age Factors'!$B$2:$B$24,0),MATCH($C8&amp;IF($D8&lt;30,30,FLOOR($D8/5,1)*5),'Age Factors'!$C$1:$AJ$1,0))),2))^INDEX('Scoring Coefficients'!$F$2:$F$33,MATCH($C8&amp;J$2,'Scoring Coefficients'!$A$2:$A$33,0)))),0),0)</f>
        <v>0</v>
      </c>
      <c r="L8" s="38"/>
      <c r="M8" s="39">
        <f>IF(AND(L8&lt;&gt;0,L8&lt;&gt;"",$D8&lt;&gt;""),IFERROR(INT(INDEX('Scoring Coefficients'!$D$2:$D$41,MATCH($C8&amp;L$2,'Scoring Coefficients'!$A$2:$A$41,0))*((ROUNDDOWN((L8*INDEX('Age Factors'!$C$2:$AJ$28,MATCH(L$2,'Age Factors'!$B$2:$B$28,0),MATCH($C8&amp;IF($D8&lt;30,30,FLOOR($D8/5,1)*5),'Age Factors'!$C$1:$AJ$1,0))),2)-INDEX('Scoring Coefficients'!$E$2:$E$41,MATCH($C8&amp;L$2,'Scoring Coefficients'!$A$2:$A$41,0)))^INDEX('Scoring Coefficients'!$F$2:$F$41,MATCH($C8&amp;L$2,'Scoring Coefficients'!$A$2:$A$41,0)))),0),0)</f>
        <v>0</v>
      </c>
      <c r="N8" s="42"/>
      <c r="O8" s="39">
        <f>IF(AND(N8&lt;&gt;0,N8&lt;&gt;"",$D8&lt;&gt;""),IFERROR(INT(INDEX('Scoring Coefficients'!$D$2:$D$33,MATCH($C8&amp;N$2,'Scoring Coefficients'!$A$2:$A$33,0))*((INDEX('Scoring Coefficients'!$E$2:$E$33,MATCH($C8&amp;N$2,'Scoring Coefficients'!$A$2:$A$33,0))-ROUNDUP((IFERROR((LEFT(N8,FIND(":",N8)-1)*60)+RIGHT(N8,LEN(N8)-FIND(":",N8)),N8)*INDEX('Age Factors'!$C$2:$AJ$24,MATCH(N$2,'Age Factors'!$B$2:$B$24,0),MATCH($C8&amp;IF($D8&lt;30,30,FLOOR($D8/5,1)*5),'Age Factors'!$C$1:$AJ$1,0))),2))^INDEX('Scoring Coefficients'!$F$2:$F$33,MATCH($C8&amp;N$2,'Scoring Coefficients'!$A$2:$A$33,0)))),0),0)</f>
        <v>0</v>
      </c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ht="15" x14ac:dyDescent="0.25">
      <c r="A9" s="34"/>
      <c r="B9" s="34"/>
      <c r="C9" s="35" t="s">
        <v>14</v>
      </c>
      <c r="D9" s="36"/>
      <c r="E9" s="37">
        <f t="shared" si="0"/>
        <v>0</v>
      </c>
      <c r="F9" s="38"/>
      <c r="G9" s="39">
        <f>IF(AND(F9&lt;&gt;0,F9&lt;&gt;"",$D9&lt;&gt;""),IFERROR(INT(INDEX('Scoring Coefficients'!$D$2:$D$33,MATCH($C9&amp;F$2,'Scoring Coefficients'!$A$2:$A$33,0))*(((INT((F9*100)*INDEX('Age Factors'!$C$2:$AJ$24,MATCH(F$2,'Age Factors'!$B$2:$B$24,0),MATCH($C9&amp;IF($D9&lt;30,30,FLOOR($D9/5,1)*5),'Age Factors'!$C$1:$AJ$1,0))))-INDEX('Scoring Coefficients'!$E$2:$E$33,MATCH($C9&amp;F$2,'Scoring Coefficients'!$A$2:$A$33,0)))^INDEX('Scoring Coefficients'!$F$2:$F$33,MATCH($C9&amp;F$2,'Scoring Coefficients'!$A$2:$A$33,0)))),0),0)</f>
        <v>0</v>
      </c>
      <c r="H9" s="40"/>
      <c r="I9" s="39">
        <f>IF(AND(H9&lt;&gt;0,H9&lt;&gt;"",$D9&lt;&gt;""),IFERROR(INT(INDEX('Scoring Coefficients'!$D$2:$D$41,MATCH($C9&amp;H$2,'Scoring Coefficients'!$A$2:$A$41,0))*((ROUNDDOWN((H9*INDEX('Age Factors'!$C$2:$AJ$28,MATCH(H$2,'Age Factors'!$B$2:$B$28,0),MATCH($C9&amp;IF($D9&lt;30,30,FLOOR($D9/5,1)*5),'Age Factors'!$C$1:$AJ$1,0))),2)-INDEX('Scoring Coefficients'!$E$2:$E$41,MATCH($C9&amp;H$2,'Scoring Coefficients'!$A$2:$A$41,0)))^INDEX('Scoring Coefficients'!$F$2:$F$41,MATCH($C9&amp;H$2,'Scoring Coefficients'!$A$2:$A$41,0)))),0),0)</f>
        <v>0</v>
      </c>
      <c r="J9" s="40"/>
      <c r="K9" s="39">
        <f>IF(AND(J9&lt;&gt;0,J9&lt;&gt;"",$D9&lt;&gt;""),IFERROR(INT(INDEX('Scoring Coefficients'!$D$2:$D$33,MATCH($C9&amp;J$2,'Scoring Coefficients'!$A$2:$A$33,0))*((INDEX('Scoring Coefficients'!$E$2:$E$33,MATCH($C9&amp;J$2,'Scoring Coefficients'!$A$2:$A$33,0))-ROUNDUP((IFERROR((LEFT(J9,FIND(":",J9)-1)*60)+RIGHT(J9,LEN(J9)-FIND(":",J9)),J9)*INDEX('Age Factors'!$C$2:$AJ$24,MATCH(J$2,'Age Factors'!$B$2:$B$24,0),MATCH($C9&amp;IF($D9&lt;30,30,FLOOR($D9/5,1)*5),'Age Factors'!$C$1:$AJ$1,0))),2))^INDEX('Scoring Coefficients'!$F$2:$F$33,MATCH($C9&amp;J$2,'Scoring Coefficients'!$A$2:$A$33,0)))),0),0)</f>
        <v>0</v>
      </c>
      <c r="L9" s="38"/>
      <c r="M9" s="39">
        <f>IF(AND(L9&lt;&gt;0,L9&lt;&gt;"",$D9&lt;&gt;""),IFERROR(INT(INDEX('Scoring Coefficients'!$D$2:$D$41,MATCH($C9&amp;L$2,'Scoring Coefficients'!$A$2:$A$41,0))*((ROUNDDOWN((L9*INDEX('Age Factors'!$C$2:$AJ$28,MATCH(L$2,'Age Factors'!$B$2:$B$28,0),MATCH($C9&amp;IF($D9&lt;30,30,FLOOR($D9/5,1)*5),'Age Factors'!$C$1:$AJ$1,0))),2)-INDEX('Scoring Coefficients'!$E$2:$E$41,MATCH($C9&amp;L$2,'Scoring Coefficients'!$A$2:$A$41,0)))^INDEX('Scoring Coefficients'!$F$2:$F$41,MATCH($C9&amp;L$2,'Scoring Coefficients'!$A$2:$A$41,0)))),0),0)</f>
        <v>0</v>
      </c>
      <c r="N9" s="42"/>
      <c r="O9" s="39">
        <f>IF(AND(N9&lt;&gt;0,N9&lt;&gt;"",$D9&lt;&gt;""),IFERROR(INT(INDEX('Scoring Coefficients'!$D$2:$D$33,MATCH($C9&amp;N$2,'Scoring Coefficients'!$A$2:$A$33,0))*((INDEX('Scoring Coefficients'!$E$2:$E$33,MATCH($C9&amp;N$2,'Scoring Coefficients'!$A$2:$A$33,0))-ROUNDUP((IFERROR((LEFT(N9,FIND(":",N9)-1)*60)+RIGHT(N9,LEN(N9)-FIND(":",N9)),N9)*INDEX('Age Factors'!$C$2:$AJ$24,MATCH(N$2,'Age Factors'!$B$2:$B$24,0),MATCH($C9&amp;IF($D9&lt;30,30,FLOOR($D9/5,1)*5),'Age Factors'!$C$1:$AJ$1,0))),2))^INDEX('Scoring Coefficients'!$F$2:$F$33,MATCH($C9&amp;N$2,'Scoring Coefficients'!$A$2:$A$33,0)))),0),0)</f>
        <v>0</v>
      </c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" x14ac:dyDescent="0.25">
      <c r="A10" s="34"/>
      <c r="B10" s="34"/>
      <c r="C10" s="35" t="s">
        <v>14</v>
      </c>
      <c r="D10" s="36"/>
      <c r="E10" s="37">
        <f t="shared" si="0"/>
        <v>0</v>
      </c>
      <c r="F10" s="38"/>
      <c r="G10" s="39">
        <f>IF(AND(F10&lt;&gt;0,F10&lt;&gt;"",$D10&lt;&gt;""),IFERROR(INT(INDEX('Scoring Coefficients'!$D$2:$D$33,MATCH($C10&amp;F$2,'Scoring Coefficients'!$A$2:$A$33,0))*(((INT((F10*100)*INDEX('Age Factors'!$C$2:$AJ$24,MATCH(F$2,'Age Factors'!$B$2:$B$24,0),MATCH($C10&amp;IF($D10&lt;30,30,FLOOR($D10/5,1)*5),'Age Factors'!$C$1:$AJ$1,0))))-INDEX('Scoring Coefficients'!$E$2:$E$33,MATCH($C10&amp;F$2,'Scoring Coefficients'!$A$2:$A$33,0)))^INDEX('Scoring Coefficients'!$F$2:$F$33,MATCH($C10&amp;F$2,'Scoring Coefficients'!$A$2:$A$33,0)))),0),0)</f>
        <v>0</v>
      </c>
      <c r="H10" s="40"/>
      <c r="I10" s="39">
        <f>IF(AND(H10&lt;&gt;0,H10&lt;&gt;"",$D10&lt;&gt;""),IFERROR(INT(INDEX('Scoring Coefficients'!$D$2:$D$41,MATCH($C10&amp;H$2,'Scoring Coefficients'!$A$2:$A$41,0))*((ROUNDDOWN((H10*INDEX('Age Factors'!$C$2:$AJ$28,MATCH(H$2,'Age Factors'!$B$2:$B$28,0),MATCH($C10&amp;IF($D10&lt;30,30,FLOOR($D10/5,1)*5),'Age Factors'!$C$1:$AJ$1,0))),2)-INDEX('Scoring Coefficients'!$E$2:$E$41,MATCH($C10&amp;H$2,'Scoring Coefficients'!$A$2:$A$41,0)))^INDEX('Scoring Coefficients'!$F$2:$F$41,MATCH($C10&amp;H$2,'Scoring Coefficients'!$A$2:$A$41,0)))),0),0)</f>
        <v>0</v>
      </c>
      <c r="J10" s="40"/>
      <c r="K10" s="39">
        <f>IF(AND(J10&lt;&gt;0,J10&lt;&gt;"",$D10&lt;&gt;""),IFERROR(INT(INDEX('Scoring Coefficients'!$D$2:$D$33,MATCH($C10&amp;J$2,'Scoring Coefficients'!$A$2:$A$33,0))*((INDEX('Scoring Coefficients'!$E$2:$E$33,MATCH($C10&amp;J$2,'Scoring Coefficients'!$A$2:$A$33,0))-ROUNDUP((IFERROR((LEFT(J10,FIND(":",J10)-1)*60)+RIGHT(J10,LEN(J10)-FIND(":",J10)),J10)*INDEX('Age Factors'!$C$2:$AJ$24,MATCH(J$2,'Age Factors'!$B$2:$B$24,0),MATCH($C10&amp;IF($D10&lt;30,30,FLOOR($D10/5,1)*5),'Age Factors'!$C$1:$AJ$1,0))),2))^INDEX('Scoring Coefficients'!$F$2:$F$33,MATCH($C10&amp;J$2,'Scoring Coefficients'!$A$2:$A$33,0)))),0),0)</f>
        <v>0</v>
      </c>
      <c r="L10" s="38"/>
      <c r="M10" s="39">
        <f>IF(AND(L10&lt;&gt;0,L10&lt;&gt;"",$D10&lt;&gt;""),IFERROR(INT(INDEX('Scoring Coefficients'!$D$2:$D$41,MATCH($C10&amp;L$2,'Scoring Coefficients'!$A$2:$A$41,0))*((ROUNDDOWN((L10*INDEX('Age Factors'!$C$2:$AJ$28,MATCH(L$2,'Age Factors'!$B$2:$B$28,0),MATCH($C10&amp;IF($D10&lt;30,30,FLOOR($D10/5,1)*5),'Age Factors'!$C$1:$AJ$1,0))),2)-INDEX('Scoring Coefficients'!$E$2:$E$41,MATCH($C10&amp;L$2,'Scoring Coefficients'!$A$2:$A$41,0)))^INDEX('Scoring Coefficients'!$F$2:$F$41,MATCH($C10&amp;L$2,'Scoring Coefficients'!$A$2:$A$41,0)))),0),0)</f>
        <v>0</v>
      </c>
      <c r="N10" s="42"/>
      <c r="O10" s="39">
        <f>IF(AND(N10&lt;&gt;0,N10&lt;&gt;"",$D10&lt;&gt;""),IFERROR(INT(INDEX('Scoring Coefficients'!$D$2:$D$33,MATCH($C10&amp;N$2,'Scoring Coefficients'!$A$2:$A$33,0))*((INDEX('Scoring Coefficients'!$E$2:$E$33,MATCH($C10&amp;N$2,'Scoring Coefficients'!$A$2:$A$33,0))-ROUNDUP((IFERROR((LEFT(N10,FIND(":",N10)-1)*60)+RIGHT(N10,LEN(N10)-FIND(":",N10)),N10)*INDEX('Age Factors'!$C$2:$AJ$24,MATCH(N$2,'Age Factors'!$B$2:$B$24,0),MATCH($C10&amp;IF($D10&lt;30,30,FLOOR($D10/5,1)*5),'Age Factors'!$C$1:$AJ$1,0))),2))^INDEX('Scoring Coefficients'!$F$2:$F$33,MATCH($C10&amp;N$2,'Scoring Coefficients'!$A$2:$A$33,0)))),0),0)</f>
        <v>0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15" x14ac:dyDescent="0.25">
      <c r="A11" s="34"/>
      <c r="B11" s="34"/>
      <c r="C11" s="35" t="s">
        <v>14</v>
      </c>
      <c r="D11" s="36"/>
      <c r="E11" s="37">
        <f t="shared" si="0"/>
        <v>0</v>
      </c>
      <c r="F11" s="38"/>
      <c r="G11" s="39">
        <f>IF(AND(F11&lt;&gt;0,F11&lt;&gt;"",$D11&lt;&gt;""),IFERROR(INT(INDEX('Scoring Coefficients'!$D$2:$D$33,MATCH($C11&amp;F$2,'Scoring Coefficients'!$A$2:$A$33,0))*(((INT((F11*100)*INDEX('Age Factors'!$C$2:$AJ$24,MATCH(F$2,'Age Factors'!$B$2:$B$24,0),MATCH($C11&amp;IF($D11&lt;30,30,FLOOR($D11/5,1)*5),'Age Factors'!$C$1:$AJ$1,0))))-INDEX('Scoring Coefficients'!$E$2:$E$33,MATCH($C11&amp;F$2,'Scoring Coefficients'!$A$2:$A$33,0)))^INDEX('Scoring Coefficients'!$F$2:$F$33,MATCH($C11&amp;F$2,'Scoring Coefficients'!$A$2:$A$33,0)))),0),0)</f>
        <v>0</v>
      </c>
      <c r="H11" s="40"/>
      <c r="I11" s="39">
        <f>IF(AND(H11&lt;&gt;0,H11&lt;&gt;"",$D11&lt;&gt;""),IFERROR(INT(INDEX('Scoring Coefficients'!$D$2:$D$41,MATCH($C11&amp;H$2,'Scoring Coefficients'!$A$2:$A$41,0))*((ROUNDDOWN((H11*INDEX('Age Factors'!$C$2:$AJ$28,MATCH(H$2,'Age Factors'!$B$2:$B$28,0),MATCH($C11&amp;IF($D11&lt;30,30,FLOOR($D11/5,1)*5),'Age Factors'!$C$1:$AJ$1,0))),2)-INDEX('Scoring Coefficients'!$E$2:$E$41,MATCH($C11&amp;H$2,'Scoring Coefficients'!$A$2:$A$41,0)))^INDEX('Scoring Coefficients'!$F$2:$F$41,MATCH($C11&amp;H$2,'Scoring Coefficients'!$A$2:$A$41,0)))),0),0)</f>
        <v>0</v>
      </c>
      <c r="J11" s="40"/>
      <c r="K11" s="39">
        <f>IF(AND(J11&lt;&gt;0,J11&lt;&gt;"",$D11&lt;&gt;""),IFERROR(INT(INDEX('Scoring Coefficients'!$D$2:$D$33,MATCH($C11&amp;J$2,'Scoring Coefficients'!$A$2:$A$33,0))*((INDEX('Scoring Coefficients'!$E$2:$E$33,MATCH($C11&amp;J$2,'Scoring Coefficients'!$A$2:$A$33,0))-ROUNDUP((IFERROR((LEFT(J11,FIND(":",J11)-1)*60)+RIGHT(J11,LEN(J11)-FIND(":",J11)),J11)*INDEX('Age Factors'!$C$2:$AJ$24,MATCH(J$2,'Age Factors'!$B$2:$B$24,0),MATCH($C11&amp;IF($D11&lt;30,30,FLOOR($D11/5,1)*5),'Age Factors'!$C$1:$AJ$1,0))),2))^INDEX('Scoring Coefficients'!$F$2:$F$33,MATCH($C11&amp;J$2,'Scoring Coefficients'!$A$2:$A$33,0)))),0),0)</f>
        <v>0</v>
      </c>
      <c r="L11" s="38"/>
      <c r="M11" s="39">
        <f>IF(AND(L11&lt;&gt;0,L11&lt;&gt;"",$D11&lt;&gt;""),IFERROR(INT(INDEX('Scoring Coefficients'!$D$2:$D$41,MATCH($C11&amp;L$2,'Scoring Coefficients'!$A$2:$A$41,0))*((ROUNDDOWN((L11*INDEX('Age Factors'!$C$2:$AJ$28,MATCH(L$2,'Age Factors'!$B$2:$B$28,0),MATCH($C11&amp;IF($D11&lt;30,30,FLOOR($D11/5,1)*5),'Age Factors'!$C$1:$AJ$1,0))),2)-INDEX('Scoring Coefficients'!$E$2:$E$41,MATCH($C11&amp;L$2,'Scoring Coefficients'!$A$2:$A$41,0)))^INDEX('Scoring Coefficients'!$F$2:$F$41,MATCH($C11&amp;L$2,'Scoring Coefficients'!$A$2:$A$41,0)))),0),0)</f>
        <v>0</v>
      </c>
      <c r="N11" s="42"/>
      <c r="O11" s="39">
        <f>IF(AND(N11&lt;&gt;0,N11&lt;&gt;"",$D11&lt;&gt;""),IFERROR(INT(INDEX('Scoring Coefficients'!$D$2:$D$33,MATCH($C11&amp;N$2,'Scoring Coefficients'!$A$2:$A$33,0))*((INDEX('Scoring Coefficients'!$E$2:$E$33,MATCH($C11&amp;N$2,'Scoring Coefficients'!$A$2:$A$33,0))-ROUNDUP((IFERROR((LEFT(N11,FIND(":",N11)-1)*60)+RIGHT(N11,LEN(N11)-FIND(":",N11)),N11)*INDEX('Age Factors'!$C$2:$AJ$24,MATCH(N$2,'Age Factors'!$B$2:$B$24,0),MATCH($C11&amp;IF($D11&lt;30,30,FLOOR($D11/5,1)*5),'Age Factors'!$C$1:$AJ$1,0))),2))^INDEX('Scoring Coefficients'!$F$2:$F$33,MATCH($C11&amp;N$2,'Scoring Coefficients'!$A$2:$A$33,0)))),0),0)</f>
        <v>0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5" x14ac:dyDescent="0.25">
      <c r="A12" s="34"/>
      <c r="B12" s="34"/>
      <c r="C12" s="35" t="s">
        <v>14</v>
      </c>
      <c r="D12" s="36"/>
      <c r="E12" s="37">
        <f t="shared" si="0"/>
        <v>0</v>
      </c>
      <c r="F12" s="38"/>
      <c r="G12" s="39">
        <f>IF(AND(F12&lt;&gt;0,F12&lt;&gt;"",$D12&lt;&gt;""),IFERROR(INT(INDEX('Scoring Coefficients'!$D$2:$D$33,MATCH($C12&amp;F$2,'Scoring Coefficients'!$A$2:$A$33,0))*(((INT((F12*100)*INDEX('Age Factors'!$C$2:$AJ$24,MATCH(F$2,'Age Factors'!$B$2:$B$24,0),MATCH($C12&amp;IF($D12&lt;30,30,FLOOR($D12/5,1)*5),'Age Factors'!$C$1:$AJ$1,0))))-INDEX('Scoring Coefficients'!$E$2:$E$33,MATCH($C12&amp;F$2,'Scoring Coefficients'!$A$2:$A$33,0)))^INDEX('Scoring Coefficients'!$F$2:$F$33,MATCH($C12&amp;F$2,'Scoring Coefficients'!$A$2:$A$33,0)))),0),0)</f>
        <v>0</v>
      </c>
      <c r="H12" s="40"/>
      <c r="I12" s="39">
        <f>IF(AND(H12&lt;&gt;0,H12&lt;&gt;"",$D12&lt;&gt;""),IFERROR(INT(INDEX('Scoring Coefficients'!$D$2:$D$41,MATCH($C12&amp;H$2,'Scoring Coefficients'!$A$2:$A$41,0))*((ROUNDDOWN((H12*INDEX('Age Factors'!$C$2:$AJ$28,MATCH(H$2,'Age Factors'!$B$2:$B$28,0),MATCH($C12&amp;IF($D12&lt;30,30,FLOOR($D12/5,1)*5),'Age Factors'!$C$1:$AJ$1,0))),2)-INDEX('Scoring Coefficients'!$E$2:$E$41,MATCH($C12&amp;H$2,'Scoring Coefficients'!$A$2:$A$41,0)))^INDEX('Scoring Coefficients'!$F$2:$F$41,MATCH($C12&amp;H$2,'Scoring Coefficients'!$A$2:$A$41,0)))),0),0)</f>
        <v>0</v>
      </c>
      <c r="J12" s="40"/>
      <c r="K12" s="39">
        <f>IF(AND(J12&lt;&gt;0,J12&lt;&gt;"",$D12&lt;&gt;""),IFERROR(INT(INDEX('Scoring Coefficients'!$D$2:$D$33,MATCH($C12&amp;J$2,'Scoring Coefficients'!$A$2:$A$33,0))*((INDEX('Scoring Coefficients'!$E$2:$E$33,MATCH($C12&amp;J$2,'Scoring Coefficients'!$A$2:$A$33,0))-ROUNDUP((IFERROR((LEFT(J12,FIND(":",J12)-1)*60)+RIGHT(J12,LEN(J12)-FIND(":",J12)),J12)*INDEX('Age Factors'!$C$2:$AJ$24,MATCH(J$2,'Age Factors'!$B$2:$B$24,0),MATCH($C12&amp;IF($D12&lt;30,30,FLOOR($D12/5,1)*5),'Age Factors'!$C$1:$AJ$1,0))),2))^INDEX('Scoring Coefficients'!$F$2:$F$33,MATCH($C12&amp;J$2,'Scoring Coefficients'!$A$2:$A$33,0)))),0),0)</f>
        <v>0</v>
      </c>
      <c r="L12" s="38"/>
      <c r="M12" s="39">
        <f>IF(AND(L12&lt;&gt;0,L12&lt;&gt;"",$D12&lt;&gt;""),IFERROR(INT(INDEX('Scoring Coefficients'!$D$2:$D$41,MATCH($C12&amp;L$2,'Scoring Coefficients'!$A$2:$A$41,0))*((ROUNDDOWN((L12*INDEX('Age Factors'!$C$2:$AJ$28,MATCH(L$2,'Age Factors'!$B$2:$B$28,0),MATCH($C12&amp;IF($D12&lt;30,30,FLOOR($D12/5,1)*5),'Age Factors'!$C$1:$AJ$1,0))),2)-INDEX('Scoring Coefficients'!$E$2:$E$41,MATCH($C12&amp;L$2,'Scoring Coefficients'!$A$2:$A$41,0)))^INDEX('Scoring Coefficients'!$F$2:$F$41,MATCH($C12&amp;L$2,'Scoring Coefficients'!$A$2:$A$41,0)))),0),0)</f>
        <v>0</v>
      </c>
      <c r="N12" s="42"/>
      <c r="O12" s="39">
        <f>IF(AND(N12&lt;&gt;0,N12&lt;&gt;"",$D12&lt;&gt;""),IFERROR(INT(INDEX('Scoring Coefficients'!$D$2:$D$33,MATCH($C12&amp;N$2,'Scoring Coefficients'!$A$2:$A$33,0))*((INDEX('Scoring Coefficients'!$E$2:$E$33,MATCH($C12&amp;N$2,'Scoring Coefficients'!$A$2:$A$33,0))-ROUNDUP((IFERROR((LEFT(N12,FIND(":",N12)-1)*60)+RIGHT(N12,LEN(N12)-FIND(":",N12)),N12)*INDEX('Age Factors'!$C$2:$AJ$24,MATCH(N$2,'Age Factors'!$B$2:$B$24,0),MATCH($C12&amp;IF($D12&lt;30,30,FLOOR($D12/5,1)*5),'Age Factors'!$C$1:$AJ$1,0))),2))^INDEX('Scoring Coefficients'!$F$2:$F$33,MATCH($C12&amp;N$2,'Scoring Coefficients'!$A$2:$A$33,0)))),0),0)</f>
        <v>0</v>
      </c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5" x14ac:dyDescent="0.25">
      <c r="A13" s="34"/>
      <c r="B13" s="34"/>
      <c r="C13" s="35" t="s">
        <v>14</v>
      </c>
      <c r="D13" s="36"/>
      <c r="E13" s="37">
        <f t="shared" si="0"/>
        <v>0</v>
      </c>
      <c r="F13" s="38"/>
      <c r="G13" s="39">
        <f>IF(AND(F13&lt;&gt;0,F13&lt;&gt;"",$D13&lt;&gt;""),IFERROR(INT(INDEX('Scoring Coefficients'!$D$2:$D$33,MATCH($C13&amp;F$2,'Scoring Coefficients'!$A$2:$A$33,0))*(((INT((F13*100)*INDEX('Age Factors'!$C$2:$AJ$24,MATCH(F$2,'Age Factors'!$B$2:$B$24,0),MATCH($C13&amp;IF($D13&lt;30,30,FLOOR($D13/5,1)*5),'Age Factors'!$C$1:$AJ$1,0))))-INDEX('Scoring Coefficients'!$E$2:$E$33,MATCH($C13&amp;F$2,'Scoring Coefficients'!$A$2:$A$33,0)))^INDEX('Scoring Coefficients'!$F$2:$F$33,MATCH($C13&amp;F$2,'Scoring Coefficients'!$A$2:$A$33,0)))),0),0)</f>
        <v>0</v>
      </c>
      <c r="H13" s="40"/>
      <c r="I13" s="39">
        <f>IF(AND(H13&lt;&gt;0,H13&lt;&gt;"",$D13&lt;&gt;""),IFERROR(INT(INDEX('Scoring Coefficients'!$D$2:$D$41,MATCH($C13&amp;H$2,'Scoring Coefficients'!$A$2:$A$41,0))*((ROUNDDOWN((H13*INDEX('Age Factors'!$C$2:$AJ$28,MATCH(H$2,'Age Factors'!$B$2:$B$28,0),MATCH($C13&amp;IF($D13&lt;30,30,FLOOR($D13/5,1)*5),'Age Factors'!$C$1:$AJ$1,0))),2)-INDEX('Scoring Coefficients'!$E$2:$E$41,MATCH($C13&amp;H$2,'Scoring Coefficients'!$A$2:$A$41,0)))^INDEX('Scoring Coefficients'!$F$2:$F$41,MATCH($C13&amp;H$2,'Scoring Coefficients'!$A$2:$A$41,0)))),0),0)</f>
        <v>0</v>
      </c>
      <c r="J13" s="40"/>
      <c r="K13" s="39">
        <f>IF(AND(J13&lt;&gt;0,J13&lt;&gt;"",$D13&lt;&gt;""),IFERROR(INT(INDEX('Scoring Coefficients'!$D$2:$D$33,MATCH($C13&amp;J$2,'Scoring Coefficients'!$A$2:$A$33,0))*((INDEX('Scoring Coefficients'!$E$2:$E$33,MATCH($C13&amp;J$2,'Scoring Coefficients'!$A$2:$A$33,0))-ROUNDUP((IFERROR((LEFT(J13,FIND(":",J13)-1)*60)+RIGHT(J13,LEN(J13)-FIND(":",J13)),J13)*INDEX('Age Factors'!$C$2:$AJ$24,MATCH(J$2,'Age Factors'!$B$2:$B$24,0),MATCH($C13&amp;IF($D13&lt;30,30,FLOOR($D13/5,1)*5),'Age Factors'!$C$1:$AJ$1,0))),2))^INDEX('Scoring Coefficients'!$F$2:$F$33,MATCH($C13&amp;J$2,'Scoring Coefficients'!$A$2:$A$33,0)))),0),0)</f>
        <v>0</v>
      </c>
      <c r="L13" s="38"/>
      <c r="M13" s="39">
        <f>IF(AND(L13&lt;&gt;0,L13&lt;&gt;"",$D13&lt;&gt;""),IFERROR(INT(INDEX('Scoring Coefficients'!$D$2:$D$41,MATCH($C13&amp;L$2,'Scoring Coefficients'!$A$2:$A$41,0))*((ROUNDDOWN((L13*INDEX('Age Factors'!$C$2:$AJ$28,MATCH(L$2,'Age Factors'!$B$2:$B$28,0),MATCH($C13&amp;IF($D13&lt;30,30,FLOOR($D13/5,1)*5),'Age Factors'!$C$1:$AJ$1,0))),2)-INDEX('Scoring Coefficients'!$E$2:$E$41,MATCH($C13&amp;L$2,'Scoring Coefficients'!$A$2:$A$41,0)))^INDEX('Scoring Coefficients'!$F$2:$F$41,MATCH($C13&amp;L$2,'Scoring Coefficients'!$A$2:$A$41,0)))),0),0)</f>
        <v>0</v>
      </c>
      <c r="N13" s="42"/>
      <c r="O13" s="39">
        <f>IF(AND(N13&lt;&gt;0,N13&lt;&gt;"",$D13&lt;&gt;""),IFERROR(INT(INDEX('Scoring Coefficients'!$D$2:$D$33,MATCH($C13&amp;N$2,'Scoring Coefficients'!$A$2:$A$33,0))*((INDEX('Scoring Coefficients'!$E$2:$E$33,MATCH($C13&amp;N$2,'Scoring Coefficients'!$A$2:$A$33,0))-ROUNDUP((IFERROR((LEFT(N13,FIND(":",N13)-1)*60)+RIGHT(N13,LEN(N13)-FIND(":",N13)),N13)*INDEX('Age Factors'!$C$2:$AJ$24,MATCH(N$2,'Age Factors'!$B$2:$B$24,0),MATCH($C13&amp;IF($D13&lt;30,30,FLOOR($D13/5,1)*5),'Age Factors'!$C$1:$AJ$1,0))),2))^INDEX('Scoring Coefficients'!$F$2:$F$33,MATCH($C13&amp;N$2,'Scoring Coefficients'!$A$2:$A$33,0)))),0),0)</f>
        <v>0</v>
      </c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15" x14ac:dyDescent="0.25">
      <c r="A14" s="34"/>
      <c r="B14" s="34"/>
      <c r="C14" s="35" t="s">
        <v>14</v>
      </c>
      <c r="D14" s="36"/>
      <c r="E14" s="37">
        <f t="shared" si="0"/>
        <v>0</v>
      </c>
      <c r="F14" s="38"/>
      <c r="G14" s="39">
        <f>IF(AND(F14&lt;&gt;0,F14&lt;&gt;"",$D14&lt;&gt;""),IFERROR(INT(INDEX('Scoring Coefficients'!$D$2:$D$33,MATCH($C14&amp;F$2,'Scoring Coefficients'!$A$2:$A$33,0))*(((INT((F14*100)*INDEX('Age Factors'!$C$2:$AJ$24,MATCH(F$2,'Age Factors'!$B$2:$B$24,0),MATCH($C14&amp;IF($D14&lt;30,30,FLOOR($D14/5,1)*5),'Age Factors'!$C$1:$AJ$1,0))))-INDEX('Scoring Coefficients'!$E$2:$E$33,MATCH($C14&amp;F$2,'Scoring Coefficients'!$A$2:$A$33,0)))^INDEX('Scoring Coefficients'!$F$2:$F$33,MATCH($C14&amp;F$2,'Scoring Coefficients'!$A$2:$A$33,0)))),0),0)</f>
        <v>0</v>
      </c>
      <c r="H14" s="40"/>
      <c r="I14" s="39">
        <f>IF(AND(H14&lt;&gt;0,H14&lt;&gt;"",$D14&lt;&gt;""),IFERROR(INT(INDEX('Scoring Coefficients'!$D$2:$D$41,MATCH($C14&amp;H$2,'Scoring Coefficients'!$A$2:$A$41,0))*((ROUNDDOWN((H14*INDEX('Age Factors'!$C$2:$AJ$28,MATCH(H$2,'Age Factors'!$B$2:$B$28,0),MATCH($C14&amp;IF($D14&lt;30,30,FLOOR($D14/5,1)*5),'Age Factors'!$C$1:$AJ$1,0))),2)-INDEX('Scoring Coefficients'!$E$2:$E$41,MATCH($C14&amp;H$2,'Scoring Coefficients'!$A$2:$A$41,0)))^INDEX('Scoring Coefficients'!$F$2:$F$41,MATCH($C14&amp;H$2,'Scoring Coefficients'!$A$2:$A$41,0)))),0),0)</f>
        <v>0</v>
      </c>
      <c r="J14" s="40"/>
      <c r="K14" s="39">
        <f>IF(AND(J14&lt;&gt;0,J14&lt;&gt;"",$D14&lt;&gt;""),IFERROR(INT(INDEX('Scoring Coefficients'!$D$2:$D$33,MATCH($C14&amp;J$2,'Scoring Coefficients'!$A$2:$A$33,0))*((INDEX('Scoring Coefficients'!$E$2:$E$33,MATCH($C14&amp;J$2,'Scoring Coefficients'!$A$2:$A$33,0))-ROUNDUP((IFERROR((LEFT(J14,FIND(":",J14)-1)*60)+RIGHT(J14,LEN(J14)-FIND(":",J14)),J14)*INDEX('Age Factors'!$C$2:$AJ$24,MATCH(J$2,'Age Factors'!$B$2:$B$24,0),MATCH($C14&amp;IF($D14&lt;30,30,FLOOR($D14/5,1)*5),'Age Factors'!$C$1:$AJ$1,0))),2))^INDEX('Scoring Coefficients'!$F$2:$F$33,MATCH($C14&amp;J$2,'Scoring Coefficients'!$A$2:$A$33,0)))),0),0)</f>
        <v>0</v>
      </c>
      <c r="L14" s="40"/>
      <c r="M14" s="39">
        <f>IF(AND(L14&lt;&gt;0,L14&lt;&gt;"",$D14&lt;&gt;""),IFERROR(INT(INDEX('Scoring Coefficients'!$D$2:$D$41,MATCH($C14&amp;L$2,'Scoring Coefficients'!$A$2:$A$41,0))*((ROUNDDOWN((L14*INDEX('Age Factors'!$C$2:$AJ$28,MATCH(L$2,'Age Factors'!$B$2:$B$28,0),MATCH($C14&amp;IF($D14&lt;30,30,FLOOR($D14/5,1)*5),'Age Factors'!$C$1:$AJ$1,0))),2)-INDEX('Scoring Coefficients'!$E$2:$E$41,MATCH($C14&amp;L$2,'Scoring Coefficients'!$A$2:$A$41,0)))^INDEX('Scoring Coefficients'!$F$2:$F$41,MATCH($C14&amp;L$2,'Scoring Coefficients'!$A$2:$A$41,0)))),0),0)</f>
        <v>0</v>
      </c>
      <c r="N14" s="41"/>
      <c r="O14" s="39">
        <f>IF(AND(N14&lt;&gt;0,N14&lt;&gt;"",$D14&lt;&gt;""),IFERROR(INT(INDEX('Scoring Coefficients'!$D$2:$D$33,MATCH($C14&amp;N$2,'Scoring Coefficients'!$A$2:$A$33,0))*((INDEX('Scoring Coefficients'!$E$2:$E$33,MATCH($C14&amp;N$2,'Scoring Coefficients'!$A$2:$A$33,0))-ROUNDUP((IFERROR((LEFT(N14,FIND(":",N14)-1)*60)+RIGHT(N14,LEN(N14)-FIND(":",N14)),N14)*INDEX('Age Factors'!$C$2:$AJ$24,MATCH(N$2,'Age Factors'!$B$2:$B$24,0),MATCH($C14&amp;IF($D14&lt;30,30,FLOOR($D14/5,1)*5),'Age Factors'!$C$1:$AJ$1,0))),2))^INDEX('Scoring Coefficients'!$F$2:$F$33,MATCH($C14&amp;N$2,'Scoring Coefficients'!$A$2:$A$33,0)))),0),0)</f>
        <v>0</v>
      </c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" x14ac:dyDescent="0.25">
      <c r="A15" s="34"/>
      <c r="B15" s="34"/>
      <c r="C15" s="35" t="s">
        <v>14</v>
      </c>
      <c r="D15" s="36"/>
      <c r="E15" s="37">
        <f t="shared" si="0"/>
        <v>0</v>
      </c>
      <c r="F15" s="38"/>
      <c r="G15" s="39">
        <f>IF(AND(F15&lt;&gt;0,F15&lt;&gt;"",$D15&lt;&gt;""),IFERROR(INT(INDEX('Scoring Coefficients'!$D$2:$D$33,MATCH($C15&amp;F$2,'Scoring Coefficients'!$A$2:$A$33,0))*(((INT((F15*100)*INDEX('Age Factors'!$C$2:$AJ$24,MATCH(F$2,'Age Factors'!$B$2:$B$24,0),MATCH($C15&amp;IF($D15&lt;30,30,FLOOR($D15/5,1)*5),'Age Factors'!$C$1:$AJ$1,0))))-INDEX('Scoring Coefficients'!$E$2:$E$33,MATCH($C15&amp;F$2,'Scoring Coefficients'!$A$2:$A$33,0)))^INDEX('Scoring Coefficients'!$F$2:$F$33,MATCH($C15&amp;F$2,'Scoring Coefficients'!$A$2:$A$33,0)))),0),0)</f>
        <v>0</v>
      </c>
      <c r="H15" s="40"/>
      <c r="I15" s="39">
        <f>IF(AND(H15&lt;&gt;0,H15&lt;&gt;"",$D15&lt;&gt;""),IFERROR(INT(INDEX('Scoring Coefficients'!$D$2:$D$41,MATCH($C15&amp;H$2,'Scoring Coefficients'!$A$2:$A$41,0))*((ROUNDDOWN((H15*INDEX('Age Factors'!$C$2:$AJ$28,MATCH(H$2,'Age Factors'!$B$2:$B$28,0),MATCH($C15&amp;IF($D15&lt;30,30,FLOOR($D15/5,1)*5),'Age Factors'!$C$1:$AJ$1,0))),2)-INDEX('Scoring Coefficients'!$E$2:$E$41,MATCH($C15&amp;H$2,'Scoring Coefficients'!$A$2:$A$41,0)))^INDEX('Scoring Coefficients'!$F$2:$F$41,MATCH($C15&amp;H$2,'Scoring Coefficients'!$A$2:$A$41,0)))),0),0)</f>
        <v>0</v>
      </c>
      <c r="J15" s="40"/>
      <c r="K15" s="39">
        <f>IF(AND(J15&lt;&gt;0,J15&lt;&gt;"",$D15&lt;&gt;""),IFERROR(INT(INDEX('Scoring Coefficients'!$D$2:$D$33,MATCH($C15&amp;J$2,'Scoring Coefficients'!$A$2:$A$33,0))*((INDEX('Scoring Coefficients'!$E$2:$E$33,MATCH($C15&amp;J$2,'Scoring Coefficients'!$A$2:$A$33,0))-ROUNDUP((IFERROR((LEFT(J15,FIND(":",J15)-1)*60)+RIGHT(J15,LEN(J15)-FIND(":",J15)),J15)*INDEX('Age Factors'!$C$2:$AJ$24,MATCH(J$2,'Age Factors'!$B$2:$B$24,0),MATCH($C15&amp;IF($D15&lt;30,30,FLOOR($D15/5,1)*5),'Age Factors'!$C$1:$AJ$1,0))),2))^INDEX('Scoring Coefficients'!$F$2:$F$33,MATCH($C15&amp;J$2,'Scoring Coefficients'!$A$2:$A$33,0)))),0),0)</f>
        <v>0</v>
      </c>
      <c r="L15" s="40"/>
      <c r="M15" s="39">
        <f>IF(AND(L15&lt;&gt;0,L15&lt;&gt;"",$D15&lt;&gt;""),IFERROR(INT(INDEX('Scoring Coefficients'!$D$2:$D$41,MATCH($C15&amp;L$2,'Scoring Coefficients'!$A$2:$A$41,0))*((ROUNDDOWN((L15*INDEX('Age Factors'!$C$2:$AJ$28,MATCH(L$2,'Age Factors'!$B$2:$B$28,0),MATCH($C15&amp;IF($D15&lt;30,30,FLOOR($D15/5,1)*5),'Age Factors'!$C$1:$AJ$1,0))),2)-INDEX('Scoring Coefficients'!$E$2:$E$41,MATCH($C15&amp;L$2,'Scoring Coefficients'!$A$2:$A$41,0)))^INDEX('Scoring Coefficients'!$F$2:$F$41,MATCH($C15&amp;L$2,'Scoring Coefficients'!$A$2:$A$41,0)))),0),0)</f>
        <v>0</v>
      </c>
      <c r="N15" s="41"/>
      <c r="O15" s="39">
        <f>IF(AND(N15&lt;&gt;0,N15&lt;&gt;"",$D15&lt;&gt;""),IFERROR(INT(INDEX('Scoring Coefficients'!$D$2:$D$33,MATCH($C15&amp;N$2,'Scoring Coefficients'!$A$2:$A$33,0))*((INDEX('Scoring Coefficients'!$E$2:$E$33,MATCH($C15&amp;N$2,'Scoring Coefficients'!$A$2:$A$33,0))-ROUNDUP((IFERROR((LEFT(N15,FIND(":",N15)-1)*60)+RIGHT(N15,LEN(N15)-FIND(":",N15)),N15)*INDEX('Age Factors'!$C$2:$AJ$24,MATCH(N$2,'Age Factors'!$B$2:$B$24,0),MATCH($C15&amp;IF($D15&lt;30,30,FLOOR($D15/5,1)*5),'Age Factors'!$C$1:$AJ$1,0))),2))^INDEX('Scoring Coefficients'!$F$2:$F$33,MATCH($C15&amp;N$2,'Scoring Coefficients'!$A$2:$A$33,0)))),0),0)</f>
        <v>0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" x14ac:dyDescent="0.25">
      <c r="A16" s="34"/>
      <c r="B16" s="34"/>
      <c r="C16" s="35" t="s">
        <v>14</v>
      </c>
      <c r="D16" s="36"/>
      <c r="E16" s="37">
        <f t="shared" si="0"/>
        <v>0</v>
      </c>
      <c r="F16" s="38"/>
      <c r="G16" s="39">
        <f>IF(AND(F16&lt;&gt;0,F16&lt;&gt;"",$D16&lt;&gt;""),IFERROR(INT(INDEX('Scoring Coefficients'!$D$2:$D$33,MATCH($C16&amp;F$2,'Scoring Coefficients'!$A$2:$A$33,0))*(((INT((F16*100)*INDEX('Age Factors'!$C$2:$AJ$24,MATCH(F$2,'Age Factors'!$B$2:$B$24,0),MATCH($C16&amp;IF($D16&lt;30,30,FLOOR($D16/5,1)*5),'Age Factors'!$C$1:$AJ$1,0))))-INDEX('Scoring Coefficients'!$E$2:$E$33,MATCH($C16&amp;F$2,'Scoring Coefficients'!$A$2:$A$33,0)))^INDEX('Scoring Coefficients'!$F$2:$F$33,MATCH($C16&amp;F$2,'Scoring Coefficients'!$A$2:$A$33,0)))),0),0)</f>
        <v>0</v>
      </c>
      <c r="H16" s="40"/>
      <c r="I16" s="39">
        <f>IF(AND(H16&lt;&gt;0,H16&lt;&gt;"",$D16&lt;&gt;""),IFERROR(INT(INDEX('Scoring Coefficients'!$D$2:$D$41,MATCH($C16&amp;H$2,'Scoring Coefficients'!$A$2:$A$41,0))*((ROUNDDOWN((H16*INDEX('Age Factors'!$C$2:$AJ$28,MATCH(H$2,'Age Factors'!$B$2:$B$28,0),MATCH($C16&amp;IF($D16&lt;30,30,FLOOR($D16/5,1)*5),'Age Factors'!$C$1:$AJ$1,0))),2)-INDEX('Scoring Coefficients'!$E$2:$E$41,MATCH($C16&amp;H$2,'Scoring Coefficients'!$A$2:$A$41,0)))^INDEX('Scoring Coefficients'!$F$2:$F$41,MATCH($C16&amp;H$2,'Scoring Coefficients'!$A$2:$A$41,0)))),0),0)</f>
        <v>0</v>
      </c>
      <c r="J16" s="40"/>
      <c r="K16" s="39">
        <f>IF(AND(J16&lt;&gt;0,J16&lt;&gt;"",$D16&lt;&gt;""),IFERROR(INT(INDEX('Scoring Coefficients'!$D$2:$D$33,MATCH($C16&amp;J$2,'Scoring Coefficients'!$A$2:$A$33,0))*((INDEX('Scoring Coefficients'!$E$2:$E$33,MATCH($C16&amp;J$2,'Scoring Coefficients'!$A$2:$A$33,0))-ROUNDUP((IFERROR((LEFT(J16,FIND(":",J16)-1)*60)+RIGHT(J16,LEN(J16)-FIND(":",J16)),J16)*INDEX('Age Factors'!$C$2:$AJ$24,MATCH(J$2,'Age Factors'!$B$2:$B$24,0),MATCH($C16&amp;IF($D16&lt;30,30,FLOOR($D16/5,1)*5),'Age Factors'!$C$1:$AJ$1,0))),2))^INDEX('Scoring Coefficients'!$F$2:$F$33,MATCH($C16&amp;J$2,'Scoring Coefficients'!$A$2:$A$33,0)))),0),0)</f>
        <v>0</v>
      </c>
      <c r="L16" s="40"/>
      <c r="M16" s="39">
        <f>IF(AND(L16&lt;&gt;0,L16&lt;&gt;"",$D16&lt;&gt;""),IFERROR(INT(INDEX('Scoring Coefficients'!$D$2:$D$41,MATCH($C16&amp;L$2,'Scoring Coefficients'!$A$2:$A$41,0))*((ROUNDDOWN((L16*INDEX('Age Factors'!$C$2:$AJ$28,MATCH(L$2,'Age Factors'!$B$2:$B$28,0),MATCH($C16&amp;IF($D16&lt;30,30,FLOOR($D16/5,1)*5),'Age Factors'!$C$1:$AJ$1,0))),2)-INDEX('Scoring Coefficients'!$E$2:$E$41,MATCH($C16&amp;L$2,'Scoring Coefficients'!$A$2:$A$41,0)))^INDEX('Scoring Coefficients'!$F$2:$F$41,MATCH($C16&amp;L$2,'Scoring Coefficients'!$A$2:$A$41,0)))),0),0)</f>
        <v>0</v>
      </c>
      <c r="N16" s="41"/>
      <c r="O16" s="39">
        <f>IF(AND(N16&lt;&gt;0,N16&lt;&gt;"",$D16&lt;&gt;""),IFERROR(INT(INDEX('Scoring Coefficients'!$D$2:$D$33,MATCH($C16&amp;N$2,'Scoring Coefficients'!$A$2:$A$33,0))*((INDEX('Scoring Coefficients'!$E$2:$E$33,MATCH($C16&amp;N$2,'Scoring Coefficients'!$A$2:$A$33,0))-ROUNDUP((IFERROR((LEFT(N16,FIND(":",N16)-1)*60)+RIGHT(N16,LEN(N16)-FIND(":",N16)),N16)*INDEX('Age Factors'!$C$2:$AJ$24,MATCH(N$2,'Age Factors'!$B$2:$B$24,0),MATCH($C16&amp;IF($D16&lt;30,30,FLOOR($D16/5,1)*5),'Age Factors'!$C$1:$AJ$1,0))),2))^INDEX('Scoring Coefficients'!$F$2:$F$33,MATCH($C16&amp;N$2,'Scoring Coefficients'!$A$2:$A$33,0)))),0),0)</f>
        <v>0</v>
      </c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5" x14ac:dyDescent="0.25">
      <c r="A17" s="34"/>
      <c r="B17" s="34"/>
      <c r="C17" s="35" t="s">
        <v>14</v>
      </c>
      <c r="D17" s="36"/>
      <c r="E17" s="37">
        <f t="shared" si="0"/>
        <v>0</v>
      </c>
      <c r="F17" s="38"/>
      <c r="G17" s="39">
        <f>IF(AND(F17&lt;&gt;0,F17&lt;&gt;"",$D17&lt;&gt;""),IFERROR(INT(INDEX('Scoring Coefficients'!$D$2:$D$33,MATCH($C17&amp;F$2,'Scoring Coefficients'!$A$2:$A$33,0))*(((INT((F17*100)*INDEX('Age Factors'!$C$2:$AJ$24,MATCH(F$2,'Age Factors'!$B$2:$B$24,0),MATCH($C17&amp;IF($D17&lt;30,30,FLOOR($D17/5,1)*5),'Age Factors'!$C$1:$AJ$1,0))))-INDEX('Scoring Coefficients'!$E$2:$E$33,MATCH($C17&amp;F$2,'Scoring Coefficients'!$A$2:$A$33,0)))^INDEX('Scoring Coefficients'!$F$2:$F$33,MATCH($C17&amp;F$2,'Scoring Coefficients'!$A$2:$A$33,0)))),0),0)</f>
        <v>0</v>
      </c>
      <c r="H17" s="40"/>
      <c r="I17" s="39">
        <f>IF(AND(H17&lt;&gt;0,H17&lt;&gt;"",$D17&lt;&gt;""),IFERROR(INT(INDEX('Scoring Coefficients'!$D$2:$D$41,MATCH($C17&amp;H$2,'Scoring Coefficients'!$A$2:$A$41,0))*((ROUNDDOWN((H17*INDEX('Age Factors'!$C$2:$AJ$28,MATCH(H$2,'Age Factors'!$B$2:$B$28,0),MATCH($C17&amp;IF($D17&lt;30,30,FLOOR($D17/5,1)*5),'Age Factors'!$C$1:$AJ$1,0))),2)-INDEX('Scoring Coefficients'!$E$2:$E$41,MATCH($C17&amp;H$2,'Scoring Coefficients'!$A$2:$A$41,0)))^INDEX('Scoring Coefficients'!$F$2:$F$41,MATCH($C17&amp;H$2,'Scoring Coefficients'!$A$2:$A$41,0)))),0),0)</f>
        <v>0</v>
      </c>
      <c r="J17" s="40"/>
      <c r="K17" s="39">
        <f>IF(AND(J17&lt;&gt;0,J17&lt;&gt;"",$D17&lt;&gt;""),IFERROR(INT(INDEX('Scoring Coefficients'!$D$2:$D$33,MATCH($C17&amp;J$2,'Scoring Coefficients'!$A$2:$A$33,0))*((INDEX('Scoring Coefficients'!$E$2:$E$33,MATCH($C17&amp;J$2,'Scoring Coefficients'!$A$2:$A$33,0))-ROUNDUP((IFERROR((LEFT(J17,FIND(":",J17)-1)*60)+RIGHT(J17,LEN(J17)-FIND(":",J17)),J17)*INDEX('Age Factors'!$C$2:$AJ$24,MATCH(J$2,'Age Factors'!$B$2:$B$24,0),MATCH($C17&amp;IF($D17&lt;30,30,FLOOR($D17/5,1)*5),'Age Factors'!$C$1:$AJ$1,0))),2))^INDEX('Scoring Coefficients'!$F$2:$F$33,MATCH($C17&amp;J$2,'Scoring Coefficients'!$A$2:$A$33,0)))),0),0)</f>
        <v>0</v>
      </c>
      <c r="L17" s="40"/>
      <c r="M17" s="39">
        <f>IF(AND(L17&lt;&gt;0,L17&lt;&gt;"",$D17&lt;&gt;""),IFERROR(INT(INDEX('Scoring Coefficients'!$D$2:$D$41,MATCH($C17&amp;L$2,'Scoring Coefficients'!$A$2:$A$41,0))*((ROUNDDOWN((L17*INDEX('Age Factors'!$C$2:$AJ$28,MATCH(L$2,'Age Factors'!$B$2:$B$28,0),MATCH($C17&amp;IF($D17&lt;30,30,FLOOR($D17/5,1)*5),'Age Factors'!$C$1:$AJ$1,0))),2)-INDEX('Scoring Coefficients'!$E$2:$E$41,MATCH($C17&amp;L$2,'Scoring Coefficients'!$A$2:$A$41,0)))^INDEX('Scoring Coefficients'!$F$2:$F$41,MATCH($C17&amp;L$2,'Scoring Coefficients'!$A$2:$A$41,0)))),0),0)</f>
        <v>0</v>
      </c>
      <c r="N17" s="41"/>
      <c r="O17" s="39">
        <f>IF(AND(N17&lt;&gt;0,N17&lt;&gt;"",$D17&lt;&gt;""),IFERROR(INT(INDEX('Scoring Coefficients'!$D$2:$D$33,MATCH($C17&amp;N$2,'Scoring Coefficients'!$A$2:$A$33,0))*((INDEX('Scoring Coefficients'!$E$2:$E$33,MATCH($C17&amp;N$2,'Scoring Coefficients'!$A$2:$A$33,0))-ROUNDUP((IFERROR((LEFT(N17,FIND(":",N17)-1)*60)+RIGHT(N17,LEN(N17)-FIND(":",N17)),N17)*INDEX('Age Factors'!$C$2:$AJ$24,MATCH(N$2,'Age Factors'!$B$2:$B$24,0),MATCH($C17&amp;IF($D17&lt;30,30,FLOOR($D17/5,1)*5),'Age Factors'!$C$1:$AJ$1,0))),2))^INDEX('Scoring Coefficients'!$F$2:$F$33,MATCH($C17&amp;N$2,'Scoring Coefficients'!$A$2:$A$33,0)))),0),0)</f>
        <v>0</v>
      </c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15" x14ac:dyDescent="0.25">
      <c r="A18" s="34"/>
      <c r="B18" s="34"/>
      <c r="C18" s="35" t="s">
        <v>14</v>
      </c>
      <c r="D18" s="36"/>
      <c r="E18" s="37">
        <f t="shared" si="0"/>
        <v>0</v>
      </c>
      <c r="F18" s="38"/>
      <c r="G18" s="39">
        <f>IF(AND(F18&lt;&gt;0,F18&lt;&gt;"",$D18&lt;&gt;""),IFERROR(INT(INDEX('Scoring Coefficients'!$D$2:$D$33,MATCH($C18&amp;F$2,'Scoring Coefficients'!$A$2:$A$33,0))*(((INT((F18*100)*INDEX('Age Factors'!$C$2:$AJ$24,MATCH(F$2,'Age Factors'!$B$2:$B$24,0),MATCH($C18&amp;IF($D18&lt;30,30,FLOOR($D18/5,1)*5),'Age Factors'!$C$1:$AJ$1,0))))-INDEX('Scoring Coefficients'!$E$2:$E$33,MATCH($C18&amp;F$2,'Scoring Coefficients'!$A$2:$A$33,0)))^INDEX('Scoring Coefficients'!$F$2:$F$33,MATCH($C18&amp;F$2,'Scoring Coefficients'!$A$2:$A$33,0)))),0),0)</f>
        <v>0</v>
      </c>
      <c r="H18" s="40"/>
      <c r="I18" s="39">
        <f>IF(AND(H18&lt;&gt;0,H18&lt;&gt;"",$D18&lt;&gt;""),IFERROR(INT(INDEX('Scoring Coefficients'!$D$2:$D$41,MATCH($C18&amp;H$2,'Scoring Coefficients'!$A$2:$A$41,0))*((ROUNDDOWN((H18*INDEX('Age Factors'!$C$2:$AJ$28,MATCH(H$2,'Age Factors'!$B$2:$B$28,0),MATCH($C18&amp;IF($D18&lt;30,30,FLOOR($D18/5,1)*5),'Age Factors'!$C$1:$AJ$1,0))),2)-INDEX('Scoring Coefficients'!$E$2:$E$41,MATCH($C18&amp;H$2,'Scoring Coefficients'!$A$2:$A$41,0)))^INDEX('Scoring Coefficients'!$F$2:$F$41,MATCH($C18&amp;H$2,'Scoring Coefficients'!$A$2:$A$41,0)))),0),0)</f>
        <v>0</v>
      </c>
      <c r="J18" s="40"/>
      <c r="K18" s="39">
        <f>IF(AND(J18&lt;&gt;0,J18&lt;&gt;"",$D18&lt;&gt;""),IFERROR(INT(INDEX('Scoring Coefficients'!$D$2:$D$33,MATCH($C18&amp;J$2,'Scoring Coefficients'!$A$2:$A$33,0))*((INDEX('Scoring Coefficients'!$E$2:$E$33,MATCH($C18&amp;J$2,'Scoring Coefficients'!$A$2:$A$33,0))-ROUNDUP((IFERROR((LEFT(J18,FIND(":",J18)-1)*60)+RIGHT(J18,LEN(J18)-FIND(":",J18)),J18)*INDEX('Age Factors'!$C$2:$AJ$24,MATCH(J$2,'Age Factors'!$B$2:$B$24,0),MATCH($C18&amp;IF($D18&lt;30,30,FLOOR($D18/5,1)*5),'Age Factors'!$C$1:$AJ$1,0))),2))^INDEX('Scoring Coefficients'!$F$2:$F$33,MATCH($C18&amp;J$2,'Scoring Coefficients'!$A$2:$A$33,0)))),0),0)</f>
        <v>0</v>
      </c>
      <c r="L18" s="40"/>
      <c r="M18" s="39">
        <f>IF(AND(L18&lt;&gt;0,L18&lt;&gt;"",$D18&lt;&gt;""),IFERROR(INT(INDEX('Scoring Coefficients'!$D$2:$D$41,MATCH($C18&amp;L$2,'Scoring Coefficients'!$A$2:$A$41,0))*((ROUNDDOWN((L18*INDEX('Age Factors'!$C$2:$AJ$28,MATCH(L$2,'Age Factors'!$B$2:$B$28,0),MATCH($C18&amp;IF($D18&lt;30,30,FLOOR($D18/5,1)*5),'Age Factors'!$C$1:$AJ$1,0))),2)-INDEX('Scoring Coefficients'!$E$2:$E$41,MATCH($C18&amp;L$2,'Scoring Coefficients'!$A$2:$A$41,0)))^INDEX('Scoring Coefficients'!$F$2:$F$41,MATCH($C18&amp;L$2,'Scoring Coefficients'!$A$2:$A$41,0)))),0),0)</f>
        <v>0</v>
      </c>
      <c r="N18" s="41"/>
      <c r="O18" s="39">
        <f>IF(AND(N18&lt;&gt;0,N18&lt;&gt;"",$D18&lt;&gt;""),IFERROR(INT(INDEX('Scoring Coefficients'!$D$2:$D$33,MATCH($C18&amp;N$2,'Scoring Coefficients'!$A$2:$A$33,0))*((INDEX('Scoring Coefficients'!$E$2:$E$33,MATCH($C18&amp;N$2,'Scoring Coefficients'!$A$2:$A$33,0))-ROUNDUP((IFERROR((LEFT(N18,FIND(":",N18)-1)*60)+RIGHT(N18,LEN(N18)-FIND(":",N18)),N18)*INDEX('Age Factors'!$C$2:$AJ$24,MATCH(N$2,'Age Factors'!$B$2:$B$24,0),MATCH($C18&amp;IF($D18&lt;30,30,FLOOR($D18/5,1)*5),'Age Factors'!$C$1:$AJ$1,0))),2))^INDEX('Scoring Coefficients'!$F$2:$F$33,MATCH($C18&amp;N$2,'Scoring Coefficients'!$A$2:$A$33,0)))),0),0)</f>
        <v>0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15" x14ac:dyDescent="0.25">
      <c r="A19" s="34"/>
      <c r="B19" s="34"/>
      <c r="C19" s="35" t="s">
        <v>14</v>
      </c>
      <c r="D19" s="36"/>
      <c r="E19" s="37">
        <f t="shared" si="0"/>
        <v>0</v>
      </c>
      <c r="F19" s="38"/>
      <c r="G19" s="39">
        <f>IF(AND(F19&lt;&gt;0,F19&lt;&gt;"",$D19&lt;&gt;""),IFERROR(INT(INDEX('Scoring Coefficients'!$D$2:$D$33,MATCH($C19&amp;F$2,'Scoring Coefficients'!$A$2:$A$33,0))*(((INT((F19*100)*INDEX('Age Factors'!$C$2:$AJ$24,MATCH(F$2,'Age Factors'!$B$2:$B$24,0),MATCH($C19&amp;IF($D19&lt;30,30,FLOOR($D19/5,1)*5),'Age Factors'!$C$1:$AJ$1,0))))-INDEX('Scoring Coefficients'!$E$2:$E$33,MATCH($C19&amp;F$2,'Scoring Coefficients'!$A$2:$A$33,0)))^INDEX('Scoring Coefficients'!$F$2:$F$33,MATCH($C19&amp;F$2,'Scoring Coefficients'!$A$2:$A$33,0)))),0),0)</f>
        <v>0</v>
      </c>
      <c r="H19" s="40"/>
      <c r="I19" s="39">
        <f>IF(AND(H19&lt;&gt;0,H19&lt;&gt;"",$D19&lt;&gt;""),IFERROR(INT(INDEX('Scoring Coefficients'!$D$2:$D$41,MATCH($C19&amp;H$2,'Scoring Coefficients'!$A$2:$A$41,0))*((ROUNDDOWN((H19*INDEX('Age Factors'!$C$2:$AJ$28,MATCH(H$2,'Age Factors'!$B$2:$B$28,0),MATCH($C19&amp;IF($D19&lt;30,30,FLOOR($D19/5,1)*5),'Age Factors'!$C$1:$AJ$1,0))),2)-INDEX('Scoring Coefficients'!$E$2:$E$41,MATCH($C19&amp;H$2,'Scoring Coefficients'!$A$2:$A$41,0)))^INDEX('Scoring Coefficients'!$F$2:$F$41,MATCH($C19&amp;H$2,'Scoring Coefficients'!$A$2:$A$41,0)))),0),0)</f>
        <v>0</v>
      </c>
      <c r="J19" s="40"/>
      <c r="K19" s="39">
        <f>IF(AND(J19&lt;&gt;0,J19&lt;&gt;"",$D19&lt;&gt;""),IFERROR(INT(INDEX('Scoring Coefficients'!$D$2:$D$33,MATCH($C19&amp;J$2,'Scoring Coefficients'!$A$2:$A$33,0))*((INDEX('Scoring Coefficients'!$E$2:$E$33,MATCH($C19&amp;J$2,'Scoring Coefficients'!$A$2:$A$33,0))-ROUNDUP((IFERROR((LEFT(J19,FIND(":",J19)-1)*60)+RIGHT(J19,LEN(J19)-FIND(":",J19)),J19)*INDEX('Age Factors'!$C$2:$AJ$24,MATCH(J$2,'Age Factors'!$B$2:$B$24,0),MATCH($C19&amp;IF($D19&lt;30,30,FLOOR($D19/5,1)*5),'Age Factors'!$C$1:$AJ$1,0))),2))^INDEX('Scoring Coefficients'!$F$2:$F$33,MATCH($C19&amp;J$2,'Scoring Coefficients'!$A$2:$A$33,0)))),0),0)</f>
        <v>0</v>
      </c>
      <c r="L19" s="40"/>
      <c r="M19" s="39">
        <f>IF(AND(L19&lt;&gt;0,L19&lt;&gt;"",$D19&lt;&gt;""),IFERROR(INT(INDEX('Scoring Coefficients'!$D$2:$D$41,MATCH($C19&amp;L$2,'Scoring Coefficients'!$A$2:$A$41,0))*((ROUNDDOWN((L19*INDEX('Age Factors'!$C$2:$AJ$28,MATCH(L$2,'Age Factors'!$B$2:$B$28,0),MATCH($C19&amp;IF($D19&lt;30,30,FLOOR($D19/5,1)*5),'Age Factors'!$C$1:$AJ$1,0))),2)-INDEX('Scoring Coefficients'!$E$2:$E$41,MATCH($C19&amp;L$2,'Scoring Coefficients'!$A$2:$A$41,0)))^INDEX('Scoring Coefficients'!$F$2:$F$41,MATCH($C19&amp;L$2,'Scoring Coefficients'!$A$2:$A$41,0)))),0),0)</f>
        <v>0</v>
      </c>
      <c r="N19" s="41"/>
      <c r="O19" s="39">
        <f>IF(AND(N19&lt;&gt;0,N19&lt;&gt;"",$D19&lt;&gt;""),IFERROR(INT(INDEX('Scoring Coefficients'!$D$2:$D$33,MATCH($C19&amp;N$2,'Scoring Coefficients'!$A$2:$A$33,0))*((INDEX('Scoring Coefficients'!$E$2:$E$33,MATCH($C19&amp;N$2,'Scoring Coefficients'!$A$2:$A$33,0))-ROUNDUP((IFERROR((LEFT(N19,FIND(":",N19)-1)*60)+RIGHT(N19,LEN(N19)-FIND(":",N19)),N19)*INDEX('Age Factors'!$C$2:$AJ$24,MATCH(N$2,'Age Factors'!$B$2:$B$24,0),MATCH($C19&amp;IF($D19&lt;30,30,FLOOR($D19/5,1)*5),'Age Factors'!$C$1:$AJ$1,0))),2))^INDEX('Scoring Coefficients'!$F$2:$F$33,MATCH($C19&amp;N$2,'Scoring Coefficients'!$A$2:$A$33,0)))),0),0)</f>
        <v>0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spans="1:25" ht="15" x14ac:dyDescent="0.25">
      <c r="A20" s="34"/>
      <c r="B20" s="34"/>
      <c r="C20" s="35" t="s">
        <v>14</v>
      </c>
      <c r="D20" s="36"/>
      <c r="E20" s="37">
        <f t="shared" si="0"/>
        <v>0</v>
      </c>
      <c r="F20" s="38"/>
      <c r="G20" s="39">
        <f>IF(AND(F20&lt;&gt;0,F20&lt;&gt;"",$D20&lt;&gt;""),IFERROR(INT(INDEX('Scoring Coefficients'!$D$2:$D$33,MATCH($C20&amp;F$2,'Scoring Coefficients'!$A$2:$A$33,0))*(((INT((F20*100)*INDEX('Age Factors'!$C$2:$AJ$24,MATCH(F$2,'Age Factors'!$B$2:$B$24,0),MATCH($C20&amp;IF($D20&lt;30,30,FLOOR($D20/5,1)*5),'Age Factors'!$C$1:$AJ$1,0))))-INDEX('Scoring Coefficients'!$E$2:$E$33,MATCH($C20&amp;F$2,'Scoring Coefficients'!$A$2:$A$33,0)))^INDEX('Scoring Coefficients'!$F$2:$F$33,MATCH($C20&amp;F$2,'Scoring Coefficients'!$A$2:$A$33,0)))),0),0)</f>
        <v>0</v>
      </c>
      <c r="H20" s="40"/>
      <c r="I20" s="39">
        <f>IF(AND(H20&lt;&gt;0,H20&lt;&gt;"",$D20&lt;&gt;""),IFERROR(INT(INDEX('Scoring Coefficients'!$D$2:$D$41,MATCH($C20&amp;H$2,'Scoring Coefficients'!$A$2:$A$41,0))*((ROUNDDOWN((H20*INDEX('Age Factors'!$C$2:$AJ$28,MATCH(H$2,'Age Factors'!$B$2:$B$28,0),MATCH($C20&amp;IF($D20&lt;30,30,FLOOR($D20/5,1)*5),'Age Factors'!$C$1:$AJ$1,0))),2)-INDEX('Scoring Coefficients'!$E$2:$E$41,MATCH($C20&amp;H$2,'Scoring Coefficients'!$A$2:$A$41,0)))^INDEX('Scoring Coefficients'!$F$2:$F$41,MATCH($C20&amp;H$2,'Scoring Coefficients'!$A$2:$A$41,0)))),0),0)</f>
        <v>0</v>
      </c>
      <c r="J20" s="40"/>
      <c r="K20" s="39">
        <f>IF(AND(J20&lt;&gt;0,J20&lt;&gt;"",$D20&lt;&gt;""),IFERROR(INT(INDEX('Scoring Coefficients'!$D$2:$D$33,MATCH($C20&amp;J$2,'Scoring Coefficients'!$A$2:$A$33,0))*((INDEX('Scoring Coefficients'!$E$2:$E$33,MATCH($C20&amp;J$2,'Scoring Coefficients'!$A$2:$A$33,0))-ROUNDUP((IFERROR((LEFT(J20,FIND(":",J20)-1)*60)+RIGHT(J20,LEN(J20)-FIND(":",J20)),J20)*INDEX('Age Factors'!$C$2:$AJ$24,MATCH(J$2,'Age Factors'!$B$2:$B$24,0),MATCH($C20&amp;IF($D20&lt;30,30,FLOOR($D20/5,1)*5),'Age Factors'!$C$1:$AJ$1,0))),2))^INDEX('Scoring Coefficients'!$F$2:$F$33,MATCH($C20&amp;J$2,'Scoring Coefficients'!$A$2:$A$33,0)))),0),0)</f>
        <v>0</v>
      </c>
      <c r="L20" s="40"/>
      <c r="M20" s="39">
        <f>IF(AND(L20&lt;&gt;0,L20&lt;&gt;"",$D20&lt;&gt;""),IFERROR(INT(INDEX('Scoring Coefficients'!$D$2:$D$41,MATCH($C20&amp;L$2,'Scoring Coefficients'!$A$2:$A$41,0))*((ROUNDDOWN((L20*INDEX('Age Factors'!$C$2:$AJ$28,MATCH(L$2,'Age Factors'!$B$2:$B$28,0),MATCH($C20&amp;IF($D20&lt;30,30,FLOOR($D20/5,1)*5),'Age Factors'!$C$1:$AJ$1,0))),2)-INDEX('Scoring Coefficients'!$E$2:$E$41,MATCH($C20&amp;L$2,'Scoring Coefficients'!$A$2:$A$41,0)))^INDEX('Scoring Coefficients'!$F$2:$F$41,MATCH($C20&amp;L$2,'Scoring Coefficients'!$A$2:$A$41,0)))),0),0)</f>
        <v>0</v>
      </c>
      <c r="N20" s="41"/>
      <c r="O20" s="39">
        <f>IF(AND(N20&lt;&gt;0,N20&lt;&gt;"",$D20&lt;&gt;""),IFERROR(INT(INDEX('Scoring Coefficients'!$D$2:$D$33,MATCH($C20&amp;N$2,'Scoring Coefficients'!$A$2:$A$33,0))*((INDEX('Scoring Coefficients'!$E$2:$E$33,MATCH($C20&amp;N$2,'Scoring Coefficients'!$A$2:$A$33,0))-ROUNDUP((IFERROR((LEFT(N20,FIND(":",N20)-1)*60)+RIGHT(N20,LEN(N20)-FIND(":",N20)),N20)*INDEX('Age Factors'!$C$2:$AJ$24,MATCH(N$2,'Age Factors'!$B$2:$B$24,0),MATCH($C20&amp;IF($D20&lt;30,30,FLOOR($D20/5,1)*5),'Age Factors'!$C$1:$AJ$1,0))),2))^INDEX('Scoring Coefficients'!$F$2:$F$33,MATCH($C20&amp;N$2,'Scoring Coefficients'!$A$2:$A$33,0)))),0),0)</f>
        <v>0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pans="1:25" ht="15" x14ac:dyDescent="0.25">
      <c r="A21" s="34"/>
      <c r="B21" s="34"/>
      <c r="C21" s="35" t="s">
        <v>14</v>
      </c>
      <c r="D21" s="36"/>
      <c r="E21" s="37">
        <f t="shared" si="0"/>
        <v>0</v>
      </c>
      <c r="F21" s="38"/>
      <c r="G21" s="39">
        <f>IF(AND(F21&lt;&gt;0,F21&lt;&gt;"",$D21&lt;&gt;""),IFERROR(INT(INDEX('Scoring Coefficients'!$D$2:$D$33,MATCH($C21&amp;F$2,'Scoring Coefficients'!$A$2:$A$33,0))*(((INT((F21*100)*INDEX('Age Factors'!$C$2:$AJ$24,MATCH(F$2,'Age Factors'!$B$2:$B$24,0),MATCH($C21&amp;IF($D21&lt;30,30,FLOOR($D21/5,1)*5),'Age Factors'!$C$1:$AJ$1,0))))-INDEX('Scoring Coefficients'!$E$2:$E$33,MATCH($C21&amp;F$2,'Scoring Coefficients'!$A$2:$A$33,0)))^INDEX('Scoring Coefficients'!$F$2:$F$33,MATCH($C21&amp;F$2,'Scoring Coefficients'!$A$2:$A$33,0)))),0),0)</f>
        <v>0</v>
      </c>
      <c r="H21" s="40"/>
      <c r="I21" s="39">
        <f>IF(AND(H21&lt;&gt;0,H21&lt;&gt;"",$D21&lt;&gt;""),IFERROR(INT(INDEX('Scoring Coefficients'!$D$2:$D$41,MATCH($C21&amp;H$2,'Scoring Coefficients'!$A$2:$A$41,0))*((ROUNDDOWN((H21*INDEX('Age Factors'!$C$2:$AJ$28,MATCH(H$2,'Age Factors'!$B$2:$B$28,0),MATCH($C21&amp;IF($D21&lt;30,30,FLOOR($D21/5,1)*5),'Age Factors'!$C$1:$AJ$1,0))),2)-INDEX('Scoring Coefficients'!$E$2:$E$41,MATCH($C21&amp;H$2,'Scoring Coefficients'!$A$2:$A$41,0)))^INDEX('Scoring Coefficients'!$F$2:$F$41,MATCH($C21&amp;H$2,'Scoring Coefficients'!$A$2:$A$41,0)))),0),0)</f>
        <v>0</v>
      </c>
      <c r="J21" s="40"/>
      <c r="K21" s="39">
        <f>IF(AND(J21&lt;&gt;0,J21&lt;&gt;"",$D21&lt;&gt;""),IFERROR(INT(INDEX('Scoring Coefficients'!$D$2:$D$33,MATCH($C21&amp;J$2,'Scoring Coefficients'!$A$2:$A$33,0))*((INDEX('Scoring Coefficients'!$E$2:$E$33,MATCH($C21&amp;J$2,'Scoring Coefficients'!$A$2:$A$33,0))-ROUNDUP((IFERROR((LEFT(J21,FIND(":",J21)-1)*60)+RIGHT(J21,LEN(J21)-FIND(":",J21)),J21)*INDEX('Age Factors'!$C$2:$AJ$24,MATCH(J$2,'Age Factors'!$B$2:$B$24,0),MATCH($C21&amp;IF($D21&lt;30,30,FLOOR($D21/5,1)*5),'Age Factors'!$C$1:$AJ$1,0))),2))^INDEX('Scoring Coefficients'!$F$2:$F$33,MATCH($C21&amp;J$2,'Scoring Coefficients'!$A$2:$A$33,0)))),0),0)</f>
        <v>0</v>
      </c>
      <c r="L21" s="40"/>
      <c r="M21" s="39">
        <f>IF(AND(L21&lt;&gt;0,L21&lt;&gt;"",$D21&lt;&gt;""),IFERROR(INT(INDEX('Scoring Coefficients'!$D$2:$D$41,MATCH($C21&amp;L$2,'Scoring Coefficients'!$A$2:$A$41,0))*((ROUNDDOWN((L21*INDEX('Age Factors'!$C$2:$AJ$28,MATCH(L$2,'Age Factors'!$B$2:$B$28,0),MATCH($C21&amp;IF($D21&lt;30,30,FLOOR($D21/5,1)*5),'Age Factors'!$C$1:$AJ$1,0))),2)-INDEX('Scoring Coefficients'!$E$2:$E$41,MATCH($C21&amp;L$2,'Scoring Coefficients'!$A$2:$A$41,0)))^INDEX('Scoring Coefficients'!$F$2:$F$41,MATCH($C21&amp;L$2,'Scoring Coefficients'!$A$2:$A$41,0)))),0),0)</f>
        <v>0</v>
      </c>
      <c r="N21" s="41"/>
      <c r="O21" s="39">
        <f>IF(AND(N21&lt;&gt;0,N21&lt;&gt;"",$D21&lt;&gt;""),IFERROR(INT(INDEX('Scoring Coefficients'!$D$2:$D$33,MATCH($C21&amp;N$2,'Scoring Coefficients'!$A$2:$A$33,0))*((INDEX('Scoring Coefficients'!$E$2:$E$33,MATCH($C21&amp;N$2,'Scoring Coefficients'!$A$2:$A$33,0))-ROUNDUP((IFERROR((LEFT(N21,FIND(":",N21)-1)*60)+RIGHT(N21,LEN(N21)-FIND(":",N21)),N21)*INDEX('Age Factors'!$C$2:$AJ$24,MATCH(N$2,'Age Factors'!$B$2:$B$24,0),MATCH($C21&amp;IF($D21&lt;30,30,FLOOR($D21/5,1)*5),'Age Factors'!$C$1:$AJ$1,0))),2))^INDEX('Scoring Coefficients'!$F$2:$F$33,MATCH($C21&amp;N$2,'Scoring Coefficients'!$A$2:$A$33,0)))),0),0)</f>
        <v>0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" x14ac:dyDescent="0.25">
      <c r="A22" s="34"/>
      <c r="B22" s="34"/>
      <c r="C22" s="35" t="s">
        <v>14</v>
      </c>
      <c r="D22" s="36"/>
      <c r="E22" s="37">
        <f t="shared" si="0"/>
        <v>0</v>
      </c>
      <c r="F22" s="38"/>
      <c r="G22" s="39">
        <f>IF(AND(F22&lt;&gt;0,F22&lt;&gt;"",$D22&lt;&gt;""),IFERROR(INT(INDEX('Scoring Coefficients'!$D$2:$D$33,MATCH($C22&amp;F$2,'Scoring Coefficients'!$A$2:$A$33,0))*(((INT((F22*100)*INDEX('Age Factors'!$C$2:$AJ$24,MATCH(F$2,'Age Factors'!$B$2:$B$24,0),MATCH($C22&amp;IF($D22&lt;30,30,FLOOR($D22/5,1)*5),'Age Factors'!$C$1:$AJ$1,0))))-INDEX('Scoring Coefficients'!$E$2:$E$33,MATCH($C22&amp;F$2,'Scoring Coefficients'!$A$2:$A$33,0)))^INDEX('Scoring Coefficients'!$F$2:$F$33,MATCH($C22&amp;F$2,'Scoring Coefficients'!$A$2:$A$33,0)))),0),0)</f>
        <v>0</v>
      </c>
      <c r="H22" s="40"/>
      <c r="I22" s="39">
        <f>IF(AND(H22&lt;&gt;0,H22&lt;&gt;"",$D22&lt;&gt;""),IFERROR(INT(INDEX('Scoring Coefficients'!$D$2:$D$41,MATCH($C22&amp;H$2,'Scoring Coefficients'!$A$2:$A$41,0))*((ROUNDDOWN((H22*INDEX('Age Factors'!$C$2:$AJ$28,MATCH(H$2,'Age Factors'!$B$2:$B$28,0),MATCH($C22&amp;IF($D22&lt;30,30,FLOOR($D22/5,1)*5),'Age Factors'!$C$1:$AJ$1,0))),2)-INDEX('Scoring Coefficients'!$E$2:$E$41,MATCH($C22&amp;H$2,'Scoring Coefficients'!$A$2:$A$41,0)))^INDEX('Scoring Coefficients'!$F$2:$F$41,MATCH($C22&amp;H$2,'Scoring Coefficients'!$A$2:$A$41,0)))),0),0)</f>
        <v>0</v>
      </c>
      <c r="J22" s="40"/>
      <c r="K22" s="39">
        <f>IF(AND(J22&lt;&gt;0,J22&lt;&gt;"",$D22&lt;&gt;""),IFERROR(INT(INDEX('Scoring Coefficients'!$D$2:$D$33,MATCH($C22&amp;J$2,'Scoring Coefficients'!$A$2:$A$33,0))*((INDEX('Scoring Coefficients'!$E$2:$E$33,MATCH($C22&amp;J$2,'Scoring Coefficients'!$A$2:$A$33,0))-ROUNDUP((IFERROR((LEFT(J22,FIND(":",J22)-1)*60)+RIGHT(J22,LEN(J22)-FIND(":",J22)),J22)*INDEX('Age Factors'!$C$2:$AJ$24,MATCH(J$2,'Age Factors'!$B$2:$B$24,0),MATCH($C22&amp;IF($D22&lt;30,30,FLOOR($D22/5,1)*5),'Age Factors'!$C$1:$AJ$1,0))),2))^INDEX('Scoring Coefficients'!$F$2:$F$33,MATCH($C22&amp;J$2,'Scoring Coefficients'!$A$2:$A$33,0)))),0),0)</f>
        <v>0</v>
      </c>
      <c r="L22" s="40"/>
      <c r="M22" s="39">
        <f>IF(AND(L22&lt;&gt;0,L22&lt;&gt;"",$D22&lt;&gt;""),IFERROR(INT(INDEX('Scoring Coefficients'!$D$2:$D$41,MATCH($C22&amp;L$2,'Scoring Coefficients'!$A$2:$A$41,0))*((ROUNDDOWN((L22*INDEX('Age Factors'!$C$2:$AJ$28,MATCH(L$2,'Age Factors'!$B$2:$B$28,0),MATCH($C22&amp;IF($D22&lt;30,30,FLOOR($D22/5,1)*5),'Age Factors'!$C$1:$AJ$1,0))),2)-INDEX('Scoring Coefficients'!$E$2:$E$41,MATCH($C22&amp;L$2,'Scoring Coefficients'!$A$2:$A$41,0)))^INDEX('Scoring Coefficients'!$F$2:$F$41,MATCH($C22&amp;L$2,'Scoring Coefficients'!$A$2:$A$41,0)))),0),0)</f>
        <v>0</v>
      </c>
      <c r="N22" s="41"/>
      <c r="O22" s="39">
        <f>IF(AND(N22&lt;&gt;0,N22&lt;&gt;"",$D22&lt;&gt;""),IFERROR(INT(INDEX('Scoring Coefficients'!$D$2:$D$33,MATCH($C22&amp;N$2,'Scoring Coefficients'!$A$2:$A$33,0))*((INDEX('Scoring Coefficients'!$E$2:$E$33,MATCH($C22&amp;N$2,'Scoring Coefficients'!$A$2:$A$33,0))-ROUNDUP((IFERROR((LEFT(N22,FIND(":",N22)-1)*60)+RIGHT(N22,LEN(N22)-FIND(":",N22)),N22)*INDEX('Age Factors'!$C$2:$AJ$24,MATCH(N$2,'Age Factors'!$B$2:$B$24,0),MATCH($C22&amp;IF($D22&lt;30,30,FLOOR($D22/5,1)*5),'Age Factors'!$C$1:$AJ$1,0))),2))^INDEX('Scoring Coefficients'!$F$2:$F$33,MATCH($C22&amp;N$2,'Scoring Coefficients'!$A$2:$A$33,0)))),0),0)</f>
        <v>0</v>
      </c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spans="1:25" ht="15" x14ac:dyDescent="0.25">
      <c r="A23" s="34"/>
      <c r="B23" s="34"/>
      <c r="C23" s="35" t="s">
        <v>14</v>
      </c>
      <c r="D23" s="36"/>
      <c r="E23" s="37">
        <f t="shared" si="0"/>
        <v>0</v>
      </c>
      <c r="F23" s="38"/>
      <c r="G23" s="39">
        <f>IF(AND(F23&lt;&gt;0,F23&lt;&gt;"",$D23&lt;&gt;""),IFERROR(INT(INDEX('Scoring Coefficients'!$D$2:$D$33,MATCH($C23&amp;F$2,'Scoring Coefficients'!$A$2:$A$33,0))*(((INT((F23*100)*INDEX('Age Factors'!$C$2:$AJ$24,MATCH(F$2,'Age Factors'!$B$2:$B$24,0),MATCH($C23&amp;IF($D23&lt;30,30,FLOOR($D23/5,1)*5),'Age Factors'!$C$1:$AJ$1,0))))-INDEX('Scoring Coefficients'!$E$2:$E$33,MATCH($C23&amp;F$2,'Scoring Coefficients'!$A$2:$A$33,0)))^INDEX('Scoring Coefficients'!$F$2:$F$33,MATCH($C23&amp;F$2,'Scoring Coefficients'!$A$2:$A$33,0)))),0),0)</f>
        <v>0</v>
      </c>
      <c r="H23" s="40"/>
      <c r="I23" s="39">
        <f>IF(AND(H23&lt;&gt;0,H23&lt;&gt;"",$D23&lt;&gt;""),IFERROR(INT(INDEX('Scoring Coefficients'!$D$2:$D$41,MATCH($C23&amp;H$2,'Scoring Coefficients'!$A$2:$A$41,0))*((ROUNDDOWN((H23*INDEX('Age Factors'!$C$2:$AJ$28,MATCH(H$2,'Age Factors'!$B$2:$B$28,0),MATCH($C23&amp;IF($D23&lt;30,30,FLOOR($D23/5,1)*5),'Age Factors'!$C$1:$AJ$1,0))),2)-INDEX('Scoring Coefficients'!$E$2:$E$41,MATCH($C23&amp;H$2,'Scoring Coefficients'!$A$2:$A$41,0)))^INDEX('Scoring Coefficients'!$F$2:$F$41,MATCH($C23&amp;H$2,'Scoring Coefficients'!$A$2:$A$41,0)))),0),0)</f>
        <v>0</v>
      </c>
      <c r="J23" s="40"/>
      <c r="K23" s="39">
        <f>IF(AND(J23&lt;&gt;0,J23&lt;&gt;"",$D23&lt;&gt;""),IFERROR(INT(INDEX('Scoring Coefficients'!$D$2:$D$33,MATCH($C23&amp;J$2,'Scoring Coefficients'!$A$2:$A$33,0))*((INDEX('Scoring Coefficients'!$E$2:$E$33,MATCH($C23&amp;J$2,'Scoring Coefficients'!$A$2:$A$33,0))-ROUNDUP((IFERROR((LEFT(J23,FIND(":",J23)-1)*60)+RIGHT(J23,LEN(J23)-FIND(":",J23)),J23)*INDEX('Age Factors'!$C$2:$AJ$24,MATCH(J$2,'Age Factors'!$B$2:$B$24,0),MATCH($C23&amp;IF($D23&lt;30,30,FLOOR($D23/5,1)*5),'Age Factors'!$C$1:$AJ$1,0))),2))^INDEX('Scoring Coefficients'!$F$2:$F$33,MATCH($C23&amp;J$2,'Scoring Coefficients'!$A$2:$A$33,0)))),0),0)</f>
        <v>0</v>
      </c>
      <c r="L23" s="40"/>
      <c r="M23" s="39">
        <f>IF(AND(L23&lt;&gt;0,L23&lt;&gt;"",$D23&lt;&gt;""),IFERROR(INT(INDEX('Scoring Coefficients'!$D$2:$D$41,MATCH($C23&amp;L$2,'Scoring Coefficients'!$A$2:$A$41,0))*((ROUNDDOWN((L23*INDEX('Age Factors'!$C$2:$AJ$28,MATCH(L$2,'Age Factors'!$B$2:$B$28,0),MATCH($C23&amp;IF($D23&lt;30,30,FLOOR($D23/5,1)*5),'Age Factors'!$C$1:$AJ$1,0))),2)-INDEX('Scoring Coefficients'!$E$2:$E$41,MATCH($C23&amp;L$2,'Scoring Coefficients'!$A$2:$A$41,0)))^INDEX('Scoring Coefficients'!$F$2:$F$41,MATCH($C23&amp;L$2,'Scoring Coefficients'!$A$2:$A$41,0)))),0),0)</f>
        <v>0</v>
      </c>
      <c r="N23" s="41"/>
      <c r="O23" s="39">
        <f>IF(AND(N23&lt;&gt;0,N23&lt;&gt;"",$D23&lt;&gt;""),IFERROR(INT(INDEX('Scoring Coefficients'!$D$2:$D$33,MATCH($C23&amp;N$2,'Scoring Coefficients'!$A$2:$A$33,0))*((INDEX('Scoring Coefficients'!$E$2:$E$33,MATCH($C23&amp;N$2,'Scoring Coefficients'!$A$2:$A$33,0))-ROUNDUP((IFERROR((LEFT(N23,FIND(":",N23)-1)*60)+RIGHT(N23,LEN(N23)-FIND(":",N23)),N23)*INDEX('Age Factors'!$C$2:$AJ$24,MATCH(N$2,'Age Factors'!$B$2:$B$24,0),MATCH($C23&amp;IF($D23&lt;30,30,FLOOR($D23/5,1)*5),'Age Factors'!$C$1:$AJ$1,0))),2))^INDEX('Scoring Coefficients'!$F$2:$F$33,MATCH($C23&amp;N$2,'Scoring Coefficients'!$A$2:$A$33,0)))),0),0)</f>
        <v>0</v>
      </c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15" x14ac:dyDescent="0.25">
      <c r="A24" s="34"/>
      <c r="B24" s="34"/>
      <c r="C24" s="35" t="s">
        <v>14</v>
      </c>
      <c r="D24" s="36"/>
      <c r="E24" s="37">
        <f t="shared" si="0"/>
        <v>0</v>
      </c>
      <c r="F24" s="38"/>
      <c r="G24" s="39">
        <f>IF(AND(F24&lt;&gt;0,F24&lt;&gt;"",$D24&lt;&gt;""),IFERROR(INT(INDEX('Scoring Coefficients'!$D$2:$D$33,MATCH($C24&amp;F$2,'Scoring Coefficients'!$A$2:$A$33,0))*(((INT((F24*100)*INDEX('Age Factors'!$C$2:$AJ$24,MATCH(F$2,'Age Factors'!$B$2:$B$24,0),MATCH($C24&amp;IF($D24&lt;30,30,FLOOR($D24/5,1)*5),'Age Factors'!$C$1:$AJ$1,0))))-INDEX('Scoring Coefficients'!$E$2:$E$33,MATCH($C24&amp;F$2,'Scoring Coefficients'!$A$2:$A$33,0)))^INDEX('Scoring Coefficients'!$F$2:$F$33,MATCH($C24&amp;F$2,'Scoring Coefficients'!$A$2:$A$33,0)))),0),0)</f>
        <v>0</v>
      </c>
      <c r="H24" s="40"/>
      <c r="I24" s="39">
        <f>IF(AND(H24&lt;&gt;0,H24&lt;&gt;"",$D24&lt;&gt;""),IFERROR(INT(INDEX('Scoring Coefficients'!$D$2:$D$41,MATCH($C24&amp;H$2,'Scoring Coefficients'!$A$2:$A$41,0))*((ROUNDDOWN((H24*INDEX('Age Factors'!$C$2:$AJ$28,MATCH(H$2,'Age Factors'!$B$2:$B$28,0),MATCH($C24&amp;IF($D24&lt;30,30,FLOOR($D24/5,1)*5),'Age Factors'!$C$1:$AJ$1,0))),2)-INDEX('Scoring Coefficients'!$E$2:$E$41,MATCH($C24&amp;H$2,'Scoring Coefficients'!$A$2:$A$41,0)))^INDEX('Scoring Coefficients'!$F$2:$F$41,MATCH($C24&amp;H$2,'Scoring Coefficients'!$A$2:$A$41,0)))),0),0)</f>
        <v>0</v>
      </c>
      <c r="J24" s="40"/>
      <c r="K24" s="39">
        <f>IF(AND(J24&lt;&gt;0,J24&lt;&gt;"",$D24&lt;&gt;""),IFERROR(INT(INDEX('Scoring Coefficients'!$D$2:$D$33,MATCH($C24&amp;J$2,'Scoring Coefficients'!$A$2:$A$33,0))*((INDEX('Scoring Coefficients'!$E$2:$E$33,MATCH($C24&amp;J$2,'Scoring Coefficients'!$A$2:$A$33,0))-ROUNDUP((IFERROR((LEFT(J24,FIND(":",J24)-1)*60)+RIGHT(J24,LEN(J24)-FIND(":",J24)),J24)*INDEX('Age Factors'!$C$2:$AJ$24,MATCH(J$2,'Age Factors'!$B$2:$B$24,0),MATCH($C24&amp;IF($D24&lt;30,30,FLOOR($D24/5,1)*5),'Age Factors'!$C$1:$AJ$1,0))),2))^INDEX('Scoring Coefficients'!$F$2:$F$33,MATCH($C24&amp;J$2,'Scoring Coefficients'!$A$2:$A$33,0)))),0),0)</f>
        <v>0</v>
      </c>
      <c r="L24" s="40"/>
      <c r="M24" s="39">
        <f>IF(AND(L24&lt;&gt;0,L24&lt;&gt;"",$D24&lt;&gt;""),IFERROR(INT(INDEX('Scoring Coefficients'!$D$2:$D$41,MATCH($C24&amp;L$2,'Scoring Coefficients'!$A$2:$A$41,0))*((ROUNDDOWN((L24*INDEX('Age Factors'!$C$2:$AJ$28,MATCH(L$2,'Age Factors'!$B$2:$B$28,0),MATCH($C24&amp;IF($D24&lt;30,30,FLOOR($D24/5,1)*5),'Age Factors'!$C$1:$AJ$1,0))),2)-INDEX('Scoring Coefficients'!$E$2:$E$41,MATCH($C24&amp;L$2,'Scoring Coefficients'!$A$2:$A$41,0)))^INDEX('Scoring Coefficients'!$F$2:$F$41,MATCH($C24&amp;L$2,'Scoring Coefficients'!$A$2:$A$41,0)))),0),0)</f>
        <v>0</v>
      </c>
      <c r="N24" s="41"/>
      <c r="O24" s="39">
        <f>IF(AND(N24&lt;&gt;0,N24&lt;&gt;"",$D24&lt;&gt;""),IFERROR(INT(INDEX('Scoring Coefficients'!$D$2:$D$33,MATCH($C24&amp;N$2,'Scoring Coefficients'!$A$2:$A$33,0))*((INDEX('Scoring Coefficients'!$E$2:$E$33,MATCH($C24&amp;N$2,'Scoring Coefficients'!$A$2:$A$33,0))-ROUNDUP((IFERROR((LEFT(N24,FIND(":",N24)-1)*60)+RIGHT(N24,LEN(N24)-FIND(":",N24)),N24)*INDEX('Age Factors'!$C$2:$AJ$24,MATCH(N$2,'Age Factors'!$B$2:$B$24,0),MATCH($C24&amp;IF($D24&lt;30,30,FLOOR($D24/5,1)*5),'Age Factors'!$C$1:$AJ$1,0))),2))^INDEX('Scoring Coefficients'!$F$2:$F$33,MATCH($C24&amp;N$2,'Scoring Coefficients'!$A$2:$A$33,0)))),0),0)</f>
        <v>0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15" x14ac:dyDescent="0.25">
      <c r="A25" s="34"/>
      <c r="B25" s="34"/>
      <c r="C25" s="35" t="s">
        <v>14</v>
      </c>
      <c r="D25" s="36"/>
      <c r="E25" s="37">
        <f t="shared" si="0"/>
        <v>0</v>
      </c>
      <c r="F25" s="38"/>
      <c r="G25" s="39">
        <f>IF(AND(F25&lt;&gt;0,F25&lt;&gt;"",$D25&lt;&gt;""),IFERROR(INT(INDEX('Scoring Coefficients'!$D$2:$D$33,MATCH($C25&amp;F$2,'Scoring Coefficients'!$A$2:$A$33,0))*(((INT((F25*100)*INDEX('Age Factors'!$C$2:$AJ$24,MATCH(F$2,'Age Factors'!$B$2:$B$24,0),MATCH($C25&amp;IF($D25&lt;30,30,FLOOR($D25/5,1)*5),'Age Factors'!$C$1:$AJ$1,0))))-INDEX('Scoring Coefficients'!$E$2:$E$33,MATCH($C25&amp;F$2,'Scoring Coefficients'!$A$2:$A$33,0)))^INDEX('Scoring Coefficients'!$F$2:$F$33,MATCH($C25&amp;F$2,'Scoring Coefficients'!$A$2:$A$33,0)))),0),0)</f>
        <v>0</v>
      </c>
      <c r="H25" s="40"/>
      <c r="I25" s="39">
        <f>IF(AND(H25&lt;&gt;0,H25&lt;&gt;"",$D25&lt;&gt;""),IFERROR(INT(INDEX('Scoring Coefficients'!$D$2:$D$41,MATCH($C25&amp;H$2,'Scoring Coefficients'!$A$2:$A$41,0))*((ROUNDDOWN((H25*INDEX('Age Factors'!$C$2:$AJ$28,MATCH(H$2,'Age Factors'!$B$2:$B$28,0),MATCH($C25&amp;IF($D25&lt;30,30,FLOOR($D25/5,1)*5),'Age Factors'!$C$1:$AJ$1,0))),2)-INDEX('Scoring Coefficients'!$E$2:$E$41,MATCH($C25&amp;H$2,'Scoring Coefficients'!$A$2:$A$41,0)))^INDEX('Scoring Coefficients'!$F$2:$F$41,MATCH($C25&amp;H$2,'Scoring Coefficients'!$A$2:$A$41,0)))),0),0)</f>
        <v>0</v>
      </c>
      <c r="J25" s="40"/>
      <c r="K25" s="39">
        <f>IF(AND(J25&lt;&gt;0,J25&lt;&gt;"",$D25&lt;&gt;""),IFERROR(INT(INDEX('Scoring Coefficients'!$D$2:$D$33,MATCH($C25&amp;J$2,'Scoring Coefficients'!$A$2:$A$33,0))*((INDEX('Scoring Coefficients'!$E$2:$E$33,MATCH($C25&amp;J$2,'Scoring Coefficients'!$A$2:$A$33,0))-ROUNDUP((IFERROR((LEFT(J25,FIND(":",J25)-1)*60)+RIGHT(J25,LEN(J25)-FIND(":",J25)),J25)*INDEX('Age Factors'!$C$2:$AJ$24,MATCH(J$2,'Age Factors'!$B$2:$B$24,0),MATCH($C25&amp;IF($D25&lt;30,30,FLOOR($D25/5,1)*5),'Age Factors'!$C$1:$AJ$1,0))),2))^INDEX('Scoring Coefficients'!$F$2:$F$33,MATCH($C25&amp;J$2,'Scoring Coefficients'!$A$2:$A$33,0)))),0),0)</f>
        <v>0</v>
      </c>
      <c r="L25" s="40"/>
      <c r="M25" s="39">
        <f>IF(AND(L25&lt;&gt;0,L25&lt;&gt;"",$D25&lt;&gt;""),IFERROR(INT(INDEX('Scoring Coefficients'!$D$2:$D$41,MATCH($C25&amp;L$2,'Scoring Coefficients'!$A$2:$A$41,0))*((ROUNDDOWN((L25*INDEX('Age Factors'!$C$2:$AJ$28,MATCH(L$2,'Age Factors'!$B$2:$B$28,0),MATCH($C25&amp;IF($D25&lt;30,30,FLOOR($D25/5,1)*5),'Age Factors'!$C$1:$AJ$1,0))),2)-INDEX('Scoring Coefficients'!$E$2:$E$41,MATCH($C25&amp;L$2,'Scoring Coefficients'!$A$2:$A$41,0)))^INDEX('Scoring Coefficients'!$F$2:$F$41,MATCH($C25&amp;L$2,'Scoring Coefficients'!$A$2:$A$41,0)))),0),0)</f>
        <v>0</v>
      </c>
      <c r="N25" s="41"/>
      <c r="O25" s="39">
        <f>IF(AND(N25&lt;&gt;0,N25&lt;&gt;"",$D25&lt;&gt;""),IFERROR(INT(INDEX('Scoring Coefficients'!$D$2:$D$33,MATCH($C25&amp;N$2,'Scoring Coefficients'!$A$2:$A$33,0))*((INDEX('Scoring Coefficients'!$E$2:$E$33,MATCH($C25&amp;N$2,'Scoring Coefficients'!$A$2:$A$33,0))-ROUNDUP((IFERROR((LEFT(N25,FIND(":",N25)-1)*60)+RIGHT(N25,LEN(N25)-FIND(":",N25)),N25)*INDEX('Age Factors'!$C$2:$AJ$24,MATCH(N$2,'Age Factors'!$B$2:$B$24,0),MATCH($C25&amp;IF($D25&lt;30,30,FLOOR($D25/5,1)*5),'Age Factors'!$C$1:$AJ$1,0))),2))^INDEX('Scoring Coefficients'!$F$2:$F$33,MATCH($C25&amp;N$2,'Scoring Coefficients'!$A$2:$A$33,0)))),0),0)</f>
        <v>0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1:25" ht="15" x14ac:dyDescent="0.25">
      <c r="A26" s="34"/>
      <c r="B26" s="34"/>
      <c r="C26" s="35" t="s">
        <v>14</v>
      </c>
      <c r="D26" s="36"/>
      <c r="E26" s="37">
        <f t="shared" si="0"/>
        <v>0</v>
      </c>
      <c r="F26" s="38"/>
      <c r="G26" s="39">
        <f>IF(AND(F26&lt;&gt;0,F26&lt;&gt;"",$D26&lt;&gt;""),IFERROR(INT(INDEX('Scoring Coefficients'!$D$2:$D$33,MATCH($C26&amp;F$2,'Scoring Coefficients'!$A$2:$A$33,0))*(((INT((F26*100)*INDEX('Age Factors'!$C$2:$AJ$24,MATCH(F$2,'Age Factors'!$B$2:$B$24,0),MATCH($C26&amp;IF($D26&lt;30,30,FLOOR($D26/5,1)*5),'Age Factors'!$C$1:$AJ$1,0))))-INDEX('Scoring Coefficients'!$E$2:$E$33,MATCH($C26&amp;F$2,'Scoring Coefficients'!$A$2:$A$33,0)))^INDEX('Scoring Coefficients'!$F$2:$F$33,MATCH($C26&amp;F$2,'Scoring Coefficients'!$A$2:$A$33,0)))),0),0)</f>
        <v>0</v>
      </c>
      <c r="H26" s="40"/>
      <c r="I26" s="39">
        <f>IF(AND(H26&lt;&gt;0,H26&lt;&gt;"",$D26&lt;&gt;""),IFERROR(INT(INDEX('Scoring Coefficients'!$D$2:$D$41,MATCH($C26&amp;H$2,'Scoring Coefficients'!$A$2:$A$41,0))*((ROUNDDOWN((H26*INDEX('Age Factors'!$C$2:$AJ$28,MATCH(H$2,'Age Factors'!$B$2:$B$28,0),MATCH($C26&amp;IF($D26&lt;30,30,FLOOR($D26/5,1)*5),'Age Factors'!$C$1:$AJ$1,0))),2)-INDEX('Scoring Coefficients'!$E$2:$E$41,MATCH($C26&amp;H$2,'Scoring Coefficients'!$A$2:$A$41,0)))^INDEX('Scoring Coefficients'!$F$2:$F$41,MATCH($C26&amp;H$2,'Scoring Coefficients'!$A$2:$A$41,0)))),0),0)</f>
        <v>0</v>
      </c>
      <c r="J26" s="40"/>
      <c r="K26" s="39">
        <f>IF(AND(J26&lt;&gt;0,J26&lt;&gt;"",$D26&lt;&gt;""),IFERROR(INT(INDEX('Scoring Coefficients'!$D$2:$D$33,MATCH($C26&amp;J$2,'Scoring Coefficients'!$A$2:$A$33,0))*((INDEX('Scoring Coefficients'!$E$2:$E$33,MATCH($C26&amp;J$2,'Scoring Coefficients'!$A$2:$A$33,0))-ROUNDUP((IFERROR((LEFT(J26,FIND(":",J26)-1)*60)+RIGHT(J26,LEN(J26)-FIND(":",J26)),J26)*INDEX('Age Factors'!$C$2:$AJ$24,MATCH(J$2,'Age Factors'!$B$2:$B$24,0),MATCH($C26&amp;IF($D26&lt;30,30,FLOOR($D26/5,1)*5),'Age Factors'!$C$1:$AJ$1,0))),2))^INDEX('Scoring Coefficients'!$F$2:$F$33,MATCH($C26&amp;J$2,'Scoring Coefficients'!$A$2:$A$33,0)))),0),0)</f>
        <v>0</v>
      </c>
      <c r="L26" s="40"/>
      <c r="M26" s="39">
        <f>IF(AND(L26&lt;&gt;0,L26&lt;&gt;"",$D26&lt;&gt;""),IFERROR(INT(INDEX('Scoring Coefficients'!$D$2:$D$41,MATCH($C26&amp;L$2,'Scoring Coefficients'!$A$2:$A$41,0))*((ROUNDDOWN((L26*INDEX('Age Factors'!$C$2:$AJ$28,MATCH(L$2,'Age Factors'!$B$2:$B$28,0),MATCH($C26&amp;IF($D26&lt;30,30,FLOOR($D26/5,1)*5),'Age Factors'!$C$1:$AJ$1,0))),2)-INDEX('Scoring Coefficients'!$E$2:$E$41,MATCH($C26&amp;L$2,'Scoring Coefficients'!$A$2:$A$41,0)))^INDEX('Scoring Coefficients'!$F$2:$F$41,MATCH($C26&amp;L$2,'Scoring Coefficients'!$A$2:$A$41,0)))),0),0)</f>
        <v>0</v>
      </c>
      <c r="N26" s="41"/>
      <c r="O26" s="39">
        <f>IF(AND(N26&lt;&gt;0,N26&lt;&gt;"",$D26&lt;&gt;""),IFERROR(INT(INDEX('Scoring Coefficients'!$D$2:$D$33,MATCH($C26&amp;N$2,'Scoring Coefficients'!$A$2:$A$33,0))*((INDEX('Scoring Coefficients'!$E$2:$E$33,MATCH($C26&amp;N$2,'Scoring Coefficients'!$A$2:$A$33,0))-ROUNDUP((IFERROR((LEFT(N26,FIND(":",N26)-1)*60)+RIGHT(N26,LEN(N26)-FIND(":",N26)),N26)*INDEX('Age Factors'!$C$2:$AJ$24,MATCH(N$2,'Age Factors'!$B$2:$B$24,0),MATCH($C26&amp;IF($D26&lt;30,30,FLOOR($D26/5,1)*5),'Age Factors'!$C$1:$AJ$1,0))),2))^INDEX('Scoring Coefficients'!$F$2:$F$33,MATCH($C26&amp;N$2,'Scoring Coefficients'!$A$2:$A$33,0)))),0),0)</f>
        <v>0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15" x14ac:dyDescent="0.25">
      <c r="A27" s="34"/>
      <c r="B27" s="34"/>
      <c r="C27" s="35" t="s">
        <v>14</v>
      </c>
      <c r="D27" s="36"/>
      <c r="E27" s="37">
        <f t="shared" si="0"/>
        <v>0</v>
      </c>
      <c r="F27" s="38"/>
      <c r="G27" s="39">
        <f>IF(AND(F27&lt;&gt;0,F27&lt;&gt;"",$D27&lt;&gt;""),IFERROR(INT(INDEX('Scoring Coefficients'!$D$2:$D$33,MATCH($C27&amp;F$2,'Scoring Coefficients'!$A$2:$A$33,0))*(((INT((F27*100)*INDEX('Age Factors'!$C$2:$AJ$24,MATCH(F$2,'Age Factors'!$B$2:$B$24,0),MATCH($C27&amp;IF($D27&lt;30,30,FLOOR($D27/5,1)*5),'Age Factors'!$C$1:$AJ$1,0))))-INDEX('Scoring Coefficients'!$E$2:$E$33,MATCH($C27&amp;F$2,'Scoring Coefficients'!$A$2:$A$33,0)))^INDEX('Scoring Coefficients'!$F$2:$F$33,MATCH($C27&amp;F$2,'Scoring Coefficients'!$A$2:$A$33,0)))),0),0)</f>
        <v>0</v>
      </c>
      <c r="H27" s="40"/>
      <c r="I27" s="39">
        <f>IF(AND(H27&lt;&gt;0,H27&lt;&gt;"",$D27&lt;&gt;""),IFERROR(INT(INDEX('Scoring Coefficients'!$D$2:$D$41,MATCH($C27&amp;H$2,'Scoring Coefficients'!$A$2:$A$41,0))*((ROUNDDOWN((H27*INDEX('Age Factors'!$C$2:$AJ$28,MATCH(H$2,'Age Factors'!$B$2:$B$28,0),MATCH($C27&amp;IF($D27&lt;30,30,FLOOR($D27/5,1)*5),'Age Factors'!$C$1:$AJ$1,0))),2)-INDEX('Scoring Coefficients'!$E$2:$E$41,MATCH($C27&amp;H$2,'Scoring Coefficients'!$A$2:$A$41,0)))^INDEX('Scoring Coefficients'!$F$2:$F$41,MATCH($C27&amp;H$2,'Scoring Coefficients'!$A$2:$A$41,0)))),0),0)</f>
        <v>0</v>
      </c>
      <c r="J27" s="40"/>
      <c r="K27" s="39">
        <f>IF(AND(J27&lt;&gt;0,J27&lt;&gt;"",$D27&lt;&gt;""),IFERROR(INT(INDEX('Scoring Coefficients'!$D$2:$D$33,MATCH($C27&amp;J$2,'Scoring Coefficients'!$A$2:$A$33,0))*((INDEX('Scoring Coefficients'!$E$2:$E$33,MATCH($C27&amp;J$2,'Scoring Coefficients'!$A$2:$A$33,0))-ROUNDUP((IFERROR((LEFT(J27,FIND(":",J27)-1)*60)+RIGHT(J27,LEN(J27)-FIND(":",J27)),J27)*INDEX('Age Factors'!$C$2:$AJ$24,MATCH(J$2,'Age Factors'!$B$2:$B$24,0),MATCH($C27&amp;IF($D27&lt;30,30,FLOOR($D27/5,1)*5),'Age Factors'!$C$1:$AJ$1,0))),2))^INDEX('Scoring Coefficients'!$F$2:$F$33,MATCH($C27&amp;J$2,'Scoring Coefficients'!$A$2:$A$33,0)))),0),0)</f>
        <v>0</v>
      </c>
      <c r="L27" s="40"/>
      <c r="M27" s="39">
        <f>IF(AND(L27&lt;&gt;0,L27&lt;&gt;"",$D27&lt;&gt;""),IFERROR(INT(INDEX('Scoring Coefficients'!$D$2:$D$41,MATCH($C27&amp;L$2,'Scoring Coefficients'!$A$2:$A$41,0))*((ROUNDDOWN((L27*INDEX('Age Factors'!$C$2:$AJ$28,MATCH(L$2,'Age Factors'!$B$2:$B$28,0),MATCH($C27&amp;IF($D27&lt;30,30,FLOOR($D27/5,1)*5),'Age Factors'!$C$1:$AJ$1,0))),2)-INDEX('Scoring Coefficients'!$E$2:$E$41,MATCH($C27&amp;L$2,'Scoring Coefficients'!$A$2:$A$41,0)))^INDEX('Scoring Coefficients'!$F$2:$F$41,MATCH($C27&amp;L$2,'Scoring Coefficients'!$A$2:$A$41,0)))),0),0)</f>
        <v>0</v>
      </c>
      <c r="N27" s="41"/>
      <c r="O27" s="39">
        <f>IF(AND(N27&lt;&gt;0,N27&lt;&gt;"",$D27&lt;&gt;""),IFERROR(INT(INDEX('Scoring Coefficients'!$D$2:$D$33,MATCH($C27&amp;N$2,'Scoring Coefficients'!$A$2:$A$33,0))*((INDEX('Scoring Coefficients'!$E$2:$E$33,MATCH($C27&amp;N$2,'Scoring Coefficients'!$A$2:$A$33,0))-ROUNDUP((IFERROR((LEFT(N27,FIND(":",N27)-1)*60)+RIGHT(N27,LEN(N27)-FIND(":",N27)),N27)*INDEX('Age Factors'!$C$2:$AJ$24,MATCH(N$2,'Age Factors'!$B$2:$B$24,0),MATCH($C27&amp;IF($D27&lt;30,30,FLOOR($D27/5,1)*5),'Age Factors'!$C$1:$AJ$1,0))),2))^INDEX('Scoring Coefficients'!$F$2:$F$33,MATCH($C27&amp;N$2,'Scoring Coefficients'!$A$2:$A$33,0)))),0),0)</f>
        <v>0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</row>
  </sheetData>
  <mergeCells count="1">
    <mergeCell ref="A1:O1"/>
  </mergeCells>
  <dataValidations count="1">
    <dataValidation type="list" allowBlank="1" showInputMessage="1" showErrorMessage="1" sqref="D3:D27" xr:uid="{876208CC-1E8E-4805-9275-B54010683E45}">
      <formula1>AllAgeGroups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D878-B3D2-4EDE-952B-8915A4D27120}">
  <dimension ref="A1:Y27"/>
  <sheetViews>
    <sheetView workbookViewId="0">
      <selection activeCell="B5" sqref="B5"/>
    </sheetView>
  </sheetViews>
  <sheetFormatPr defaultColWidth="0" defaultRowHeight="12.75" customHeight="1" zeroHeight="1" x14ac:dyDescent="0.2"/>
  <cols>
    <col min="1" max="2" width="20.7109375" style="4" customWidth="1"/>
    <col min="3" max="3" width="10.28515625" style="4" customWidth="1"/>
    <col min="4" max="4" width="7.7109375" style="4" customWidth="1"/>
    <col min="5" max="5" width="9.7109375" style="7" customWidth="1"/>
    <col min="6" max="6" width="8.42578125" style="6" customWidth="1"/>
    <col min="7" max="7" width="8.42578125" style="15" customWidth="1"/>
    <col min="8" max="8" width="8.42578125" style="6" customWidth="1"/>
    <col min="9" max="9" width="8.42578125" style="3" customWidth="1"/>
    <col min="10" max="10" width="8.42578125" style="19" customWidth="1"/>
    <col min="11" max="11" width="8.42578125" style="3" customWidth="1"/>
    <col min="12" max="12" width="8.42578125" style="6" customWidth="1"/>
    <col min="13" max="15" width="8.42578125" style="3" customWidth="1"/>
    <col min="16" max="21" width="8.85546875" style="3" hidden="1"/>
    <col min="22" max="25" width="0" style="3" hidden="1"/>
    <col min="26" max="16384" width="8.85546875" style="3" hidden="1"/>
  </cols>
  <sheetData>
    <row r="1" spans="1:25" ht="69.75" customHeight="1" x14ac:dyDescent="0.2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5" s="5" customFormat="1" ht="35.1" customHeight="1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/>
      <c r="H2" s="9" t="s">
        <v>6</v>
      </c>
      <c r="I2" s="9"/>
      <c r="J2" s="9" t="s">
        <v>7</v>
      </c>
      <c r="K2" s="9"/>
      <c r="L2" s="9" t="s">
        <v>8</v>
      </c>
      <c r="M2" s="9"/>
      <c r="N2" s="9" t="s">
        <v>9</v>
      </c>
      <c r="O2" s="9"/>
    </row>
    <row r="3" spans="1:25" ht="15" x14ac:dyDescent="0.25">
      <c r="A3" s="34"/>
      <c r="B3" s="34"/>
      <c r="C3" s="35" t="s">
        <v>10</v>
      </c>
      <c r="D3" s="36"/>
      <c r="E3" s="37">
        <f>IFERROR(SUM(G3,I3,K3,M3,O3),0)</f>
        <v>0</v>
      </c>
      <c r="F3" s="38"/>
      <c r="G3" s="39">
        <f>IF(AND(F3&lt;&gt;0,F3&lt;&gt;"",$D3&lt;&gt;""),IFERROR(INT(INDEX('Scoring Coefficients'!$D$2:$D$33,MATCH($C3&amp;F$2,'Scoring Coefficients'!$A$2:$A$33,0))*((INDEX('Scoring Coefficients'!$E$2:$E$33,MATCH($C3&amp;F$2,'Scoring Coefficients'!$A$2:$A$33,0))-ROUNDUP((IFERROR((LEFT(F3,FIND(":",F3)-1)*60)+RIGHT(F3,LEN(F3)-FIND(":",F3)),F3)*INDEX('Age Factors'!$C$2:$AJ$24,MATCH(F$2,'Age Factors'!$B$2:$B$24,0),MATCH($C3&amp;IF($D3&lt;30,30,FLOOR($D3/5,1)*5),'Age Factors'!$C$1:$AJ$1,0))),2))^INDEX('Scoring Coefficients'!$F$2:$F$33,MATCH($C3&amp;F$2,'Scoring Coefficients'!$A$2:$A$33,0)))),0),0)</f>
        <v>0</v>
      </c>
      <c r="H3" s="40"/>
      <c r="I3" s="39">
        <f>IF(AND(H3&lt;&gt;0,H3&lt;&gt;"",$D3&lt;&gt;""),IFERROR(INT(INDEX('Scoring Coefficients'!$D$2:$D$33,MATCH($C3&amp;H$2,'Scoring Coefficients'!$A$2:$A$33,0))*((ROUNDDOWN((H3*INDEX('Age Factors'!$C$2:$AJ$24,MATCH(H$2,'Age Factors'!$B$2:$B$24,0),MATCH($C3&amp;IF($D3&lt;30,30,FLOOR($D3/5,1)*5),'Age Factors'!$C$1:$AJ$1,0))),2)-INDEX('Scoring Coefficients'!$E$2:$E$33,MATCH($C3&amp;H$2,'Scoring Coefficients'!$A$2:$A$33,0)))^INDEX('Scoring Coefficients'!$F$2:$F$33,MATCH($C3&amp;H$2,'Scoring Coefficients'!$A$2:$A$33,0)))),0),0)</f>
        <v>0</v>
      </c>
      <c r="J3" s="40"/>
      <c r="K3" s="39">
        <f>IF(AND(J3&lt;&gt;0,J3&lt;&gt;"",$D3&lt;&gt;""),IFERROR(INT(INDEX('Scoring Coefficients'!$D$2:$D$33,MATCH($C3&amp;J$2,'Scoring Coefficients'!$A$2:$A$33,0))*(((INT((J3*100)*INDEX('Age Factors'!$C$2:$AJ$24,MATCH(J$2,'Age Factors'!$B$2:$B$24,0),MATCH($C3&amp;IF($D3&lt;30,30,FLOOR($D3/5,1)*5),'Age Factors'!$C$1:$AJ$1,0))))-INDEX('Scoring Coefficients'!$E$2:$E$33,MATCH($C3&amp;J$2,'Scoring Coefficients'!$A$2:$A$33,0)))^INDEX('Scoring Coefficients'!$F$2:$F$33,MATCH($C3&amp;J$2,'Scoring Coefficients'!$A$2:$A$33,0)))),0),0)</f>
        <v>0</v>
      </c>
      <c r="L3" s="40"/>
      <c r="M3" s="39">
        <f>IF(AND(L3&lt;&gt;0,L3&lt;&gt;"",$D3&lt;&gt;""),IFERROR(INT(INDEX('Scoring Coefficients'!$D$2:$D$33,MATCH($C3&amp;L$2,'Scoring Coefficients'!$A$2:$A$33,0))*((ROUNDDOWN((L3*INDEX('Age Factors'!$C$2:$AJ$24,MATCH(L$2,'Age Factors'!$B$2:$B$24,0),MATCH($C3&amp;IF($D3&lt;30,30,FLOOR($D3/5,1)*5),'Age Factors'!$C$1:$AJ$1,0))),2)-INDEX('Scoring Coefficients'!$E$2:$E$33,MATCH($C3&amp;L$2,'Scoring Coefficients'!$A$2:$A$33,0)))^INDEX('Scoring Coefficients'!$F$2:$F$33,MATCH($C3&amp;L$2,'Scoring Coefficients'!$A$2:$A$33,0)))),0),0)</f>
        <v>0</v>
      </c>
      <c r="N3" s="41"/>
      <c r="O3" s="39">
        <f>IF(AND(N3&lt;&gt;0,N3&lt;&gt;"",$D3&lt;&gt;""),IFERROR(INT(INDEX('Scoring Coefficients'!$D$2:$D$33,MATCH($C3&amp;N$2,'Scoring Coefficients'!$A$2:$A$33,0))*((INDEX('Scoring Coefficients'!$E$2:$E$33,MATCH($C3&amp;N$2,'Scoring Coefficients'!$A$2:$A$33,0))-ROUNDUP((IFERROR((LEFT(N3,FIND(":",N3)-1)*60)+RIGHT(N3,LEN(N3)-FIND(":",N3)),N3)*INDEX('Age Factors'!$C$2:$AJ$24,MATCH(N$2,'Age Factors'!$B$2:$B$24,0),MATCH($C3&amp;IF($D3&lt;30,30,FLOOR($D3/5,1)*5),'Age Factors'!$C$1:$AJ$1,0))),2))^INDEX('Scoring Coefficients'!$F$2:$F$33,MATCH($C3&amp;N$2,'Scoring Coefficients'!$A$2:$A$33,0)))),0),0)</f>
        <v>0</v>
      </c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15" x14ac:dyDescent="0.25">
      <c r="A4" s="34"/>
      <c r="B4" s="34"/>
      <c r="C4" s="35" t="s">
        <v>10</v>
      </c>
      <c r="D4" s="36"/>
      <c r="E4" s="37">
        <f t="shared" ref="E4:E27" si="0">IFERROR(SUM(G4,I4,K4,M4,O4),0)</f>
        <v>0</v>
      </c>
      <c r="F4" s="38"/>
      <c r="G4" s="39">
        <f>IF(AND(F4&lt;&gt;0,F4&lt;&gt;"",$D4&lt;&gt;""),IFERROR(INT(INDEX('Scoring Coefficients'!$D$2:$D$33,MATCH($C4&amp;F$2,'Scoring Coefficients'!$A$2:$A$33,0))*((INDEX('Scoring Coefficients'!$E$2:$E$33,MATCH($C4&amp;F$2,'Scoring Coefficients'!$A$2:$A$33,0))-ROUNDUP((IFERROR((LEFT(F4,FIND(":",F4)-1)*60)+RIGHT(F4,LEN(F4)-FIND(":",F4)),F4)*INDEX('Age Factors'!$C$2:$AJ$24,MATCH(F$2,'Age Factors'!$B$2:$B$24,0),MATCH($C4&amp;IF($D4&lt;30,30,FLOOR($D4/5,1)*5),'Age Factors'!$C$1:$AJ$1,0))),2))^INDEX('Scoring Coefficients'!$F$2:$F$33,MATCH($C4&amp;F$2,'Scoring Coefficients'!$A$2:$A$33,0)))),0),0)</f>
        <v>0</v>
      </c>
      <c r="H4" s="40"/>
      <c r="I4" s="39">
        <f>IF(AND(H4&lt;&gt;0,H4&lt;&gt;"",$D4&lt;&gt;""),IFERROR(INT(INDEX('Scoring Coefficients'!$D$2:$D$33,MATCH($C4&amp;H$2,'Scoring Coefficients'!$A$2:$A$33,0))*((ROUNDDOWN((H4*INDEX('Age Factors'!$C$2:$AJ$24,MATCH(H$2,'Age Factors'!$B$2:$B$24,0),MATCH($C4&amp;IF($D4&lt;30,30,FLOOR($D4/5,1)*5),'Age Factors'!$C$1:$AJ$1,0))),2)-INDEX('Scoring Coefficients'!$E$2:$E$33,MATCH($C4&amp;H$2,'Scoring Coefficients'!$A$2:$A$33,0)))^INDEX('Scoring Coefficients'!$F$2:$F$33,MATCH($C4&amp;H$2,'Scoring Coefficients'!$A$2:$A$33,0)))),0),0)</f>
        <v>0</v>
      </c>
      <c r="J4" s="40"/>
      <c r="K4" s="39">
        <f>IF(AND(J4&lt;&gt;0,J4&lt;&gt;"",$D4&lt;&gt;""),IFERROR(INT(INDEX('Scoring Coefficients'!$D$2:$D$33,MATCH($C4&amp;J$2,'Scoring Coefficients'!$A$2:$A$33,0))*(((INT((J4*100)*INDEX('Age Factors'!$C$2:$AJ$24,MATCH(J$2,'Age Factors'!$B$2:$B$24,0),MATCH($C4&amp;IF($D4&lt;30,30,FLOOR($D4/5,1)*5),'Age Factors'!$C$1:$AJ$1,0))))-INDEX('Scoring Coefficients'!$E$2:$E$33,MATCH($C4&amp;J$2,'Scoring Coefficients'!$A$2:$A$33,0)))^INDEX('Scoring Coefficients'!$F$2:$F$33,MATCH($C4&amp;J$2,'Scoring Coefficients'!$A$2:$A$33,0)))),0),0)</f>
        <v>0</v>
      </c>
      <c r="L4" s="40"/>
      <c r="M4" s="39">
        <f>IF(AND(L4&lt;&gt;0,L4&lt;&gt;"",$D4&lt;&gt;""),IFERROR(INT(INDEX('Scoring Coefficients'!$D$2:$D$33,MATCH($C4&amp;L$2,'Scoring Coefficients'!$A$2:$A$33,0))*((ROUNDDOWN((L4*INDEX('Age Factors'!$C$2:$AJ$24,MATCH(L$2,'Age Factors'!$B$2:$B$24,0),MATCH($C4&amp;IF($D4&lt;30,30,FLOOR($D4/5,1)*5),'Age Factors'!$C$1:$AJ$1,0))),2)-INDEX('Scoring Coefficients'!$E$2:$E$33,MATCH($C4&amp;L$2,'Scoring Coefficients'!$A$2:$A$33,0)))^INDEX('Scoring Coefficients'!$F$2:$F$33,MATCH($C4&amp;L$2,'Scoring Coefficients'!$A$2:$A$33,0)))),0),0)</f>
        <v>0</v>
      </c>
      <c r="N4" s="41"/>
      <c r="O4" s="39">
        <f>IF(AND(N4&lt;&gt;0,N4&lt;&gt;"",$D4&lt;&gt;""),IFERROR(INT(INDEX('Scoring Coefficients'!$D$2:$D$33,MATCH($C4&amp;N$2,'Scoring Coefficients'!$A$2:$A$33,0))*((INDEX('Scoring Coefficients'!$E$2:$E$33,MATCH($C4&amp;N$2,'Scoring Coefficients'!$A$2:$A$33,0))-ROUNDUP((IFERROR((LEFT(N4,FIND(":",N4)-1)*60)+RIGHT(N4,LEN(N4)-FIND(":",N4)),N4)*INDEX('Age Factors'!$C$2:$AJ$24,MATCH(N$2,'Age Factors'!$B$2:$B$24,0),MATCH($C4&amp;IF($D4&lt;30,30,FLOOR($D4/5,1)*5),'Age Factors'!$C$1:$AJ$1,0))),2))^INDEX('Scoring Coefficients'!$F$2:$F$33,MATCH($C4&amp;N$2,'Scoring Coefficients'!$A$2:$A$33,0)))),0),0)</f>
        <v>0</v>
      </c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ht="15" x14ac:dyDescent="0.25">
      <c r="A5" s="34"/>
      <c r="B5" s="34"/>
      <c r="C5" s="35" t="s">
        <v>10</v>
      </c>
      <c r="D5" s="36"/>
      <c r="E5" s="37">
        <f t="shared" si="0"/>
        <v>0</v>
      </c>
      <c r="F5" s="38"/>
      <c r="G5" s="39">
        <f>IF(AND(F5&lt;&gt;0,F5&lt;&gt;"",$D5&lt;&gt;""),IFERROR(INT(INDEX('Scoring Coefficients'!$D$2:$D$33,MATCH($C5&amp;F$2,'Scoring Coefficients'!$A$2:$A$33,0))*((INDEX('Scoring Coefficients'!$E$2:$E$33,MATCH($C5&amp;F$2,'Scoring Coefficients'!$A$2:$A$33,0))-ROUNDUP((IFERROR((LEFT(F5,FIND(":",F5)-1)*60)+RIGHT(F5,LEN(F5)-FIND(":",F5)),F5)*INDEX('Age Factors'!$C$2:$AJ$24,MATCH(F$2,'Age Factors'!$B$2:$B$24,0),MATCH($C5&amp;IF($D5&lt;30,30,FLOOR($D5/5,1)*5),'Age Factors'!$C$1:$AJ$1,0))),2))^INDEX('Scoring Coefficients'!$F$2:$F$33,MATCH($C5&amp;F$2,'Scoring Coefficients'!$A$2:$A$33,0)))),0),0)</f>
        <v>0</v>
      </c>
      <c r="H5" s="40"/>
      <c r="I5" s="39">
        <f>IF(AND(H5&lt;&gt;0,H5&lt;&gt;"",$D5&lt;&gt;""),IFERROR(INT(INDEX('Scoring Coefficients'!$D$2:$D$33,MATCH($C5&amp;H$2,'Scoring Coefficients'!$A$2:$A$33,0))*((ROUNDDOWN((H5*INDEX('Age Factors'!$C$2:$AJ$24,MATCH(H$2,'Age Factors'!$B$2:$B$24,0),MATCH($C5&amp;IF($D5&lt;30,30,FLOOR($D5/5,1)*5),'Age Factors'!$C$1:$AJ$1,0))),2)-INDEX('Scoring Coefficients'!$E$2:$E$33,MATCH($C5&amp;H$2,'Scoring Coefficients'!$A$2:$A$33,0)))^INDEX('Scoring Coefficients'!$F$2:$F$33,MATCH($C5&amp;H$2,'Scoring Coefficients'!$A$2:$A$33,0)))),0),0)</f>
        <v>0</v>
      </c>
      <c r="J5" s="40"/>
      <c r="K5" s="39">
        <f>IF(AND(J5&lt;&gt;0,J5&lt;&gt;"",$D5&lt;&gt;""),IFERROR(INT(INDEX('Scoring Coefficients'!$D$2:$D$33,MATCH($C5&amp;J$2,'Scoring Coefficients'!$A$2:$A$33,0))*(((INT((J5*100)*INDEX('Age Factors'!$C$2:$AJ$24,MATCH(J$2,'Age Factors'!$B$2:$B$24,0),MATCH($C5&amp;IF($D5&lt;30,30,FLOOR($D5/5,1)*5),'Age Factors'!$C$1:$AJ$1,0))))-INDEX('Scoring Coefficients'!$E$2:$E$33,MATCH($C5&amp;J$2,'Scoring Coefficients'!$A$2:$A$33,0)))^INDEX('Scoring Coefficients'!$F$2:$F$33,MATCH($C5&amp;J$2,'Scoring Coefficients'!$A$2:$A$33,0)))),0),0)</f>
        <v>0</v>
      </c>
      <c r="L5" s="40"/>
      <c r="M5" s="39">
        <f>IF(AND(L5&lt;&gt;0,L5&lt;&gt;"",$D5&lt;&gt;""),IFERROR(INT(INDEX('Scoring Coefficients'!$D$2:$D$33,MATCH($C5&amp;L$2,'Scoring Coefficients'!$A$2:$A$33,0))*((ROUNDDOWN((L5*INDEX('Age Factors'!$C$2:$AJ$24,MATCH(L$2,'Age Factors'!$B$2:$B$24,0),MATCH($C5&amp;IF($D5&lt;30,30,FLOOR($D5/5,1)*5),'Age Factors'!$C$1:$AJ$1,0))),2)-INDEX('Scoring Coefficients'!$E$2:$E$33,MATCH($C5&amp;L$2,'Scoring Coefficients'!$A$2:$A$33,0)))^INDEX('Scoring Coefficients'!$F$2:$F$33,MATCH($C5&amp;L$2,'Scoring Coefficients'!$A$2:$A$33,0)))),0),0)</f>
        <v>0</v>
      </c>
      <c r="N5" s="41"/>
      <c r="O5" s="39">
        <f>IF(AND(N5&lt;&gt;0,N5&lt;&gt;"",$D5&lt;&gt;""),IFERROR(INT(INDEX('Scoring Coefficients'!$D$2:$D$33,MATCH($C5&amp;N$2,'Scoring Coefficients'!$A$2:$A$33,0))*((INDEX('Scoring Coefficients'!$E$2:$E$33,MATCH($C5&amp;N$2,'Scoring Coefficients'!$A$2:$A$33,0))-ROUNDUP((IFERROR((LEFT(N5,FIND(":",N5)-1)*60)+RIGHT(N5,LEN(N5)-FIND(":",N5)),N5)*INDEX('Age Factors'!$C$2:$AJ$24,MATCH(N$2,'Age Factors'!$B$2:$B$24,0),MATCH($C5&amp;IF($D5&lt;30,30,FLOOR($D5/5,1)*5),'Age Factors'!$C$1:$AJ$1,0))),2))^INDEX('Scoring Coefficients'!$F$2:$F$33,MATCH($C5&amp;N$2,'Scoring Coefficients'!$A$2:$A$33,0)))),0),0)</f>
        <v>0</v>
      </c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1:25" ht="15" x14ac:dyDescent="0.25">
      <c r="A6" s="34"/>
      <c r="B6" s="34"/>
      <c r="C6" s="35" t="s">
        <v>10</v>
      </c>
      <c r="D6" s="36"/>
      <c r="E6" s="37">
        <f t="shared" si="0"/>
        <v>0</v>
      </c>
      <c r="F6" s="38"/>
      <c r="G6" s="39">
        <f>IF(AND(F6&lt;&gt;0,F6&lt;&gt;"",$D6&lt;&gt;""),IFERROR(INT(INDEX('Scoring Coefficients'!$D$2:$D$33,MATCH($C6&amp;F$2,'Scoring Coefficients'!$A$2:$A$33,0))*((INDEX('Scoring Coefficients'!$E$2:$E$33,MATCH($C6&amp;F$2,'Scoring Coefficients'!$A$2:$A$33,0))-ROUNDUP((IFERROR((LEFT(F6,FIND(":",F6)-1)*60)+RIGHT(F6,LEN(F6)-FIND(":",F6)),F6)*INDEX('Age Factors'!$C$2:$AJ$24,MATCH(F$2,'Age Factors'!$B$2:$B$24,0),MATCH($C6&amp;IF($D6&lt;30,30,FLOOR($D6/5,1)*5),'Age Factors'!$C$1:$AJ$1,0))),2))^INDEX('Scoring Coefficients'!$F$2:$F$33,MATCH($C6&amp;F$2,'Scoring Coefficients'!$A$2:$A$33,0)))),0),0)</f>
        <v>0</v>
      </c>
      <c r="H6" s="40"/>
      <c r="I6" s="39">
        <f>IF(AND(H6&lt;&gt;0,H6&lt;&gt;"",$D6&lt;&gt;""),IFERROR(INT(INDEX('Scoring Coefficients'!$D$2:$D$33,MATCH($C6&amp;H$2,'Scoring Coefficients'!$A$2:$A$33,0))*((ROUNDDOWN((H6*INDEX('Age Factors'!$C$2:$AJ$24,MATCH(H$2,'Age Factors'!$B$2:$B$24,0),MATCH($C6&amp;IF($D6&lt;30,30,FLOOR($D6/5,1)*5),'Age Factors'!$C$1:$AJ$1,0))),2)-INDEX('Scoring Coefficients'!$E$2:$E$33,MATCH($C6&amp;H$2,'Scoring Coefficients'!$A$2:$A$33,0)))^INDEX('Scoring Coefficients'!$F$2:$F$33,MATCH($C6&amp;H$2,'Scoring Coefficients'!$A$2:$A$33,0)))),0),0)</f>
        <v>0</v>
      </c>
      <c r="J6" s="40"/>
      <c r="K6" s="39">
        <f>IF(AND(J6&lt;&gt;0,J6&lt;&gt;"",$D6&lt;&gt;""),IFERROR(INT(INDEX('Scoring Coefficients'!$D$2:$D$33,MATCH($C6&amp;J$2,'Scoring Coefficients'!$A$2:$A$33,0))*(((INT((J6*100)*INDEX('Age Factors'!$C$2:$AJ$24,MATCH(J$2,'Age Factors'!$B$2:$B$24,0),MATCH($C6&amp;IF($D6&lt;30,30,FLOOR($D6/5,1)*5),'Age Factors'!$C$1:$AJ$1,0))))-INDEX('Scoring Coefficients'!$E$2:$E$33,MATCH($C6&amp;J$2,'Scoring Coefficients'!$A$2:$A$33,0)))^INDEX('Scoring Coefficients'!$F$2:$F$33,MATCH($C6&amp;J$2,'Scoring Coefficients'!$A$2:$A$33,0)))),0),0)</f>
        <v>0</v>
      </c>
      <c r="L6" s="40"/>
      <c r="M6" s="39">
        <f>IF(AND(L6&lt;&gt;0,L6&lt;&gt;"",$D6&lt;&gt;""),IFERROR(INT(INDEX('Scoring Coefficients'!$D$2:$D$33,MATCH($C6&amp;L$2,'Scoring Coefficients'!$A$2:$A$33,0))*((ROUNDDOWN((L6*INDEX('Age Factors'!$C$2:$AJ$24,MATCH(L$2,'Age Factors'!$B$2:$B$24,0),MATCH($C6&amp;IF($D6&lt;30,30,FLOOR($D6/5,1)*5),'Age Factors'!$C$1:$AJ$1,0))),2)-INDEX('Scoring Coefficients'!$E$2:$E$33,MATCH($C6&amp;L$2,'Scoring Coefficients'!$A$2:$A$33,0)))^INDEX('Scoring Coefficients'!$F$2:$F$33,MATCH($C6&amp;L$2,'Scoring Coefficients'!$A$2:$A$33,0)))),0),0)</f>
        <v>0</v>
      </c>
      <c r="N6" s="41"/>
      <c r="O6" s="39">
        <f>IF(AND(N6&lt;&gt;0,N6&lt;&gt;"",$D6&lt;&gt;""),IFERROR(INT(INDEX('Scoring Coefficients'!$D$2:$D$33,MATCH($C6&amp;N$2,'Scoring Coefficients'!$A$2:$A$33,0))*((INDEX('Scoring Coefficients'!$E$2:$E$33,MATCH($C6&amp;N$2,'Scoring Coefficients'!$A$2:$A$33,0))-ROUNDUP((IFERROR((LEFT(N6,FIND(":",N6)-1)*60)+RIGHT(N6,LEN(N6)-FIND(":",N6)),N6)*INDEX('Age Factors'!$C$2:$AJ$24,MATCH(N$2,'Age Factors'!$B$2:$B$24,0),MATCH($C6&amp;IF($D6&lt;30,30,FLOOR($D6/5,1)*5),'Age Factors'!$C$1:$AJ$1,0))),2))^INDEX('Scoring Coefficients'!$F$2:$F$33,MATCH($C6&amp;N$2,'Scoring Coefficients'!$A$2:$A$33,0)))),0),0)</f>
        <v>0</v>
      </c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25" ht="15" x14ac:dyDescent="0.25">
      <c r="A7" s="34"/>
      <c r="B7" s="34"/>
      <c r="C7" s="35" t="s">
        <v>10</v>
      </c>
      <c r="D7" s="36"/>
      <c r="E7" s="37">
        <f t="shared" si="0"/>
        <v>0</v>
      </c>
      <c r="F7" s="38"/>
      <c r="G7" s="39">
        <f>IF(AND(F7&lt;&gt;0,F7&lt;&gt;"",$D7&lt;&gt;""),IFERROR(INT(INDEX('Scoring Coefficients'!$D$2:$D$33,MATCH($C7&amp;F$2,'Scoring Coefficients'!$A$2:$A$33,0))*((INDEX('Scoring Coefficients'!$E$2:$E$33,MATCH($C7&amp;F$2,'Scoring Coefficients'!$A$2:$A$33,0))-ROUNDUP((IFERROR((LEFT(F7,FIND(":",F7)-1)*60)+RIGHT(F7,LEN(F7)-FIND(":",F7)),F7)*INDEX('Age Factors'!$C$2:$AJ$24,MATCH(F$2,'Age Factors'!$B$2:$B$24,0),MATCH($C7&amp;IF($D7&lt;30,30,FLOOR($D7/5,1)*5),'Age Factors'!$C$1:$AJ$1,0))),2))^INDEX('Scoring Coefficients'!$F$2:$F$33,MATCH($C7&amp;F$2,'Scoring Coefficients'!$A$2:$A$33,0)))),0),0)</f>
        <v>0</v>
      </c>
      <c r="H7" s="40"/>
      <c r="I7" s="39">
        <f>IF(AND(H7&lt;&gt;0,H7&lt;&gt;"",$D7&lt;&gt;""),IFERROR(INT(INDEX('Scoring Coefficients'!$D$2:$D$33,MATCH($C7&amp;H$2,'Scoring Coefficients'!$A$2:$A$33,0))*((ROUNDDOWN((H7*INDEX('Age Factors'!$C$2:$AJ$24,MATCH(H$2,'Age Factors'!$B$2:$B$24,0),MATCH($C7&amp;IF($D7&lt;30,30,FLOOR($D7/5,1)*5),'Age Factors'!$C$1:$AJ$1,0))),2)-INDEX('Scoring Coefficients'!$E$2:$E$33,MATCH($C7&amp;H$2,'Scoring Coefficients'!$A$2:$A$33,0)))^INDEX('Scoring Coefficients'!$F$2:$F$33,MATCH($C7&amp;H$2,'Scoring Coefficients'!$A$2:$A$33,0)))),0),0)</f>
        <v>0</v>
      </c>
      <c r="J7" s="40"/>
      <c r="K7" s="39">
        <f>IF(AND(J7&lt;&gt;0,J7&lt;&gt;"",$D7&lt;&gt;""),IFERROR(INT(INDEX('Scoring Coefficients'!$D$2:$D$33,MATCH($C7&amp;J$2,'Scoring Coefficients'!$A$2:$A$33,0))*(((INT((J7*100)*INDEX('Age Factors'!$C$2:$AJ$24,MATCH(J$2,'Age Factors'!$B$2:$B$24,0),MATCH($C7&amp;IF($D7&lt;30,30,FLOOR($D7/5,1)*5),'Age Factors'!$C$1:$AJ$1,0))))-INDEX('Scoring Coefficients'!$E$2:$E$33,MATCH($C7&amp;J$2,'Scoring Coefficients'!$A$2:$A$33,0)))^INDEX('Scoring Coefficients'!$F$2:$F$33,MATCH($C7&amp;J$2,'Scoring Coefficients'!$A$2:$A$33,0)))),0),0)</f>
        <v>0</v>
      </c>
      <c r="L7" s="40"/>
      <c r="M7" s="39">
        <f>IF(AND(L7&lt;&gt;0,L7&lt;&gt;"",$D7&lt;&gt;""),IFERROR(INT(INDEX('Scoring Coefficients'!$D$2:$D$33,MATCH($C7&amp;L$2,'Scoring Coefficients'!$A$2:$A$33,0))*((ROUNDDOWN((L7*INDEX('Age Factors'!$C$2:$AJ$24,MATCH(L$2,'Age Factors'!$B$2:$B$24,0),MATCH($C7&amp;IF($D7&lt;30,30,FLOOR($D7/5,1)*5),'Age Factors'!$C$1:$AJ$1,0))),2)-INDEX('Scoring Coefficients'!$E$2:$E$33,MATCH($C7&amp;L$2,'Scoring Coefficients'!$A$2:$A$33,0)))^INDEX('Scoring Coefficients'!$F$2:$F$33,MATCH($C7&amp;L$2,'Scoring Coefficients'!$A$2:$A$33,0)))),0),0)</f>
        <v>0</v>
      </c>
      <c r="N7" s="41"/>
      <c r="O7" s="39">
        <f>IF(AND(N7&lt;&gt;0,N7&lt;&gt;"",$D7&lt;&gt;""),IFERROR(INT(INDEX('Scoring Coefficients'!$D$2:$D$33,MATCH($C7&amp;N$2,'Scoring Coefficients'!$A$2:$A$33,0))*((INDEX('Scoring Coefficients'!$E$2:$E$33,MATCH($C7&amp;N$2,'Scoring Coefficients'!$A$2:$A$33,0))-ROUNDUP((IFERROR((LEFT(N7,FIND(":",N7)-1)*60)+RIGHT(N7,LEN(N7)-FIND(":",N7)),N7)*INDEX('Age Factors'!$C$2:$AJ$24,MATCH(N$2,'Age Factors'!$B$2:$B$24,0),MATCH($C7&amp;IF($D7&lt;30,30,FLOOR($D7/5,1)*5),'Age Factors'!$C$1:$AJ$1,0))),2))^INDEX('Scoring Coefficients'!$F$2:$F$33,MATCH($C7&amp;N$2,'Scoring Coefficients'!$A$2:$A$33,0)))),0),0)</f>
        <v>0</v>
      </c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ht="15" x14ac:dyDescent="0.25">
      <c r="A8" s="34"/>
      <c r="B8" s="34"/>
      <c r="C8" s="35" t="s">
        <v>10</v>
      </c>
      <c r="D8" s="36"/>
      <c r="E8" s="37">
        <f t="shared" si="0"/>
        <v>0</v>
      </c>
      <c r="F8" s="38"/>
      <c r="G8" s="39">
        <f>IF(AND(F8&lt;&gt;0,F8&lt;&gt;"",$D8&lt;&gt;""),IFERROR(INT(INDEX('Scoring Coefficients'!$D$2:$D$33,MATCH($C8&amp;F$2,'Scoring Coefficients'!$A$2:$A$33,0))*((INDEX('Scoring Coefficients'!$E$2:$E$33,MATCH($C8&amp;F$2,'Scoring Coefficients'!$A$2:$A$33,0))-ROUNDUP((IFERROR((LEFT(F8,FIND(":",F8)-1)*60)+RIGHT(F8,LEN(F8)-FIND(":",F8)),F8)*INDEX('Age Factors'!$C$2:$AJ$24,MATCH(F$2,'Age Factors'!$B$2:$B$24,0),MATCH($C8&amp;IF($D8&lt;30,30,FLOOR($D8/5,1)*5),'Age Factors'!$C$1:$AJ$1,0))),2))^INDEX('Scoring Coefficients'!$F$2:$F$33,MATCH($C8&amp;F$2,'Scoring Coefficients'!$A$2:$A$33,0)))),0),0)</f>
        <v>0</v>
      </c>
      <c r="H8" s="40"/>
      <c r="I8" s="39">
        <f>IF(AND(H8&lt;&gt;0,H8&lt;&gt;"",$D8&lt;&gt;""),IFERROR(INT(INDEX('Scoring Coefficients'!$D$2:$D$33,MATCH($C8&amp;H$2,'Scoring Coefficients'!$A$2:$A$33,0))*((ROUNDDOWN((H8*INDEX('Age Factors'!$C$2:$AJ$24,MATCH(H$2,'Age Factors'!$B$2:$B$24,0),MATCH($C8&amp;IF($D8&lt;30,30,FLOOR($D8/5,1)*5),'Age Factors'!$C$1:$AJ$1,0))),2)-INDEX('Scoring Coefficients'!$E$2:$E$33,MATCH($C8&amp;H$2,'Scoring Coefficients'!$A$2:$A$33,0)))^INDEX('Scoring Coefficients'!$F$2:$F$33,MATCH($C8&amp;H$2,'Scoring Coefficients'!$A$2:$A$33,0)))),0),0)</f>
        <v>0</v>
      </c>
      <c r="J8" s="40"/>
      <c r="K8" s="39">
        <f>IF(AND(J8&lt;&gt;0,J8&lt;&gt;"",$D8&lt;&gt;""),IFERROR(INT(INDEX('Scoring Coefficients'!$D$2:$D$33,MATCH($C8&amp;J$2,'Scoring Coefficients'!$A$2:$A$33,0))*(((INT((J8*100)*INDEX('Age Factors'!$C$2:$AJ$24,MATCH(J$2,'Age Factors'!$B$2:$B$24,0),MATCH($C8&amp;IF($D8&lt;30,30,FLOOR($D8/5,1)*5),'Age Factors'!$C$1:$AJ$1,0))))-INDEX('Scoring Coefficients'!$E$2:$E$33,MATCH($C8&amp;J$2,'Scoring Coefficients'!$A$2:$A$33,0)))^INDEX('Scoring Coefficients'!$F$2:$F$33,MATCH($C8&amp;J$2,'Scoring Coefficients'!$A$2:$A$33,0)))),0),0)</f>
        <v>0</v>
      </c>
      <c r="L8" s="40"/>
      <c r="M8" s="39">
        <f>IF(AND(L8&lt;&gt;0,L8&lt;&gt;"",$D8&lt;&gt;""),IFERROR(INT(INDEX('Scoring Coefficients'!$D$2:$D$33,MATCH($C8&amp;L$2,'Scoring Coefficients'!$A$2:$A$33,0))*((ROUNDDOWN((L8*INDEX('Age Factors'!$C$2:$AJ$24,MATCH(L$2,'Age Factors'!$B$2:$B$24,0),MATCH($C8&amp;IF($D8&lt;30,30,FLOOR($D8/5,1)*5),'Age Factors'!$C$1:$AJ$1,0))),2)-INDEX('Scoring Coefficients'!$E$2:$E$33,MATCH($C8&amp;L$2,'Scoring Coefficients'!$A$2:$A$33,0)))^INDEX('Scoring Coefficients'!$F$2:$F$33,MATCH($C8&amp;L$2,'Scoring Coefficients'!$A$2:$A$33,0)))),0),0)</f>
        <v>0</v>
      </c>
      <c r="N8" s="41"/>
      <c r="O8" s="39">
        <f>IF(AND(N8&lt;&gt;0,N8&lt;&gt;"",$D8&lt;&gt;""),IFERROR(INT(INDEX('Scoring Coefficients'!$D$2:$D$33,MATCH($C8&amp;N$2,'Scoring Coefficients'!$A$2:$A$33,0))*((INDEX('Scoring Coefficients'!$E$2:$E$33,MATCH($C8&amp;N$2,'Scoring Coefficients'!$A$2:$A$33,0))-ROUNDUP((IFERROR((LEFT(N8,FIND(":",N8)-1)*60)+RIGHT(N8,LEN(N8)-FIND(":",N8)),N8)*INDEX('Age Factors'!$C$2:$AJ$24,MATCH(N$2,'Age Factors'!$B$2:$B$24,0),MATCH($C8&amp;IF($D8&lt;30,30,FLOOR($D8/5,1)*5),'Age Factors'!$C$1:$AJ$1,0))),2))^INDEX('Scoring Coefficients'!$F$2:$F$33,MATCH($C8&amp;N$2,'Scoring Coefficients'!$A$2:$A$33,0)))),0),0)</f>
        <v>0</v>
      </c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ht="15" x14ac:dyDescent="0.25">
      <c r="A9" s="34"/>
      <c r="B9" s="34"/>
      <c r="C9" s="35" t="s">
        <v>10</v>
      </c>
      <c r="D9" s="36"/>
      <c r="E9" s="37">
        <f t="shared" si="0"/>
        <v>0</v>
      </c>
      <c r="F9" s="38"/>
      <c r="G9" s="39">
        <f>IF(AND(F9&lt;&gt;0,F9&lt;&gt;"",$D9&lt;&gt;""),IFERROR(INT(INDEX('Scoring Coefficients'!$D$2:$D$33,MATCH($C9&amp;F$2,'Scoring Coefficients'!$A$2:$A$33,0))*((INDEX('Scoring Coefficients'!$E$2:$E$33,MATCH($C9&amp;F$2,'Scoring Coefficients'!$A$2:$A$33,0))-ROUNDUP((IFERROR((LEFT(F9,FIND(":",F9)-1)*60)+RIGHT(F9,LEN(F9)-FIND(":",F9)),F9)*INDEX('Age Factors'!$C$2:$AJ$24,MATCH(F$2,'Age Factors'!$B$2:$B$24,0),MATCH($C9&amp;IF($D9&lt;30,30,FLOOR($D9/5,1)*5),'Age Factors'!$C$1:$AJ$1,0))),2))^INDEX('Scoring Coefficients'!$F$2:$F$33,MATCH($C9&amp;F$2,'Scoring Coefficients'!$A$2:$A$33,0)))),0),0)</f>
        <v>0</v>
      </c>
      <c r="H9" s="40"/>
      <c r="I9" s="39">
        <f>IF(AND(H9&lt;&gt;0,H9&lt;&gt;"",$D9&lt;&gt;""),IFERROR(INT(INDEX('Scoring Coefficients'!$D$2:$D$33,MATCH($C9&amp;H$2,'Scoring Coefficients'!$A$2:$A$33,0))*((ROUNDDOWN((H9*INDEX('Age Factors'!$C$2:$AJ$24,MATCH(H$2,'Age Factors'!$B$2:$B$24,0),MATCH($C9&amp;IF($D9&lt;30,30,FLOOR($D9/5,1)*5),'Age Factors'!$C$1:$AJ$1,0))),2)-INDEX('Scoring Coefficients'!$E$2:$E$33,MATCH($C9&amp;H$2,'Scoring Coefficients'!$A$2:$A$33,0)))^INDEX('Scoring Coefficients'!$F$2:$F$33,MATCH($C9&amp;H$2,'Scoring Coefficients'!$A$2:$A$33,0)))),0),0)</f>
        <v>0</v>
      </c>
      <c r="J9" s="40"/>
      <c r="K9" s="39">
        <f>IF(AND(J9&lt;&gt;0,J9&lt;&gt;"",$D9&lt;&gt;""),IFERROR(INT(INDEX('Scoring Coefficients'!$D$2:$D$33,MATCH($C9&amp;J$2,'Scoring Coefficients'!$A$2:$A$33,0))*(((INT((J9*100)*INDEX('Age Factors'!$C$2:$AJ$24,MATCH(J$2,'Age Factors'!$B$2:$B$24,0),MATCH($C9&amp;IF($D9&lt;30,30,FLOOR($D9/5,1)*5),'Age Factors'!$C$1:$AJ$1,0))))-INDEX('Scoring Coefficients'!$E$2:$E$33,MATCH($C9&amp;J$2,'Scoring Coefficients'!$A$2:$A$33,0)))^INDEX('Scoring Coefficients'!$F$2:$F$33,MATCH($C9&amp;J$2,'Scoring Coefficients'!$A$2:$A$33,0)))),0),0)</f>
        <v>0</v>
      </c>
      <c r="L9" s="40"/>
      <c r="M9" s="39">
        <f>IF(AND(L9&lt;&gt;0,L9&lt;&gt;"",$D9&lt;&gt;""),IFERROR(INT(INDEX('Scoring Coefficients'!$D$2:$D$33,MATCH($C9&amp;L$2,'Scoring Coefficients'!$A$2:$A$33,0))*((ROUNDDOWN((L9*INDEX('Age Factors'!$C$2:$AJ$24,MATCH(L$2,'Age Factors'!$B$2:$B$24,0),MATCH($C9&amp;IF($D9&lt;30,30,FLOOR($D9/5,1)*5),'Age Factors'!$C$1:$AJ$1,0))),2)-INDEX('Scoring Coefficients'!$E$2:$E$33,MATCH($C9&amp;L$2,'Scoring Coefficients'!$A$2:$A$33,0)))^INDEX('Scoring Coefficients'!$F$2:$F$33,MATCH($C9&amp;L$2,'Scoring Coefficients'!$A$2:$A$33,0)))),0),0)</f>
        <v>0</v>
      </c>
      <c r="N9" s="41"/>
      <c r="O9" s="39">
        <f>IF(AND(N9&lt;&gt;0,N9&lt;&gt;"",$D9&lt;&gt;""),IFERROR(INT(INDEX('Scoring Coefficients'!$D$2:$D$33,MATCH($C9&amp;N$2,'Scoring Coefficients'!$A$2:$A$33,0))*((INDEX('Scoring Coefficients'!$E$2:$E$33,MATCH($C9&amp;N$2,'Scoring Coefficients'!$A$2:$A$33,0))-ROUNDUP((IFERROR((LEFT(N9,FIND(":",N9)-1)*60)+RIGHT(N9,LEN(N9)-FIND(":",N9)),N9)*INDEX('Age Factors'!$C$2:$AJ$24,MATCH(N$2,'Age Factors'!$B$2:$B$24,0),MATCH($C9&amp;IF($D9&lt;30,30,FLOOR($D9/5,1)*5),'Age Factors'!$C$1:$AJ$1,0))),2))^INDEX('Scoring Coefficients'!$F$2:$F$33,MATCH($C9&amp;N$2,'Scoring Coefficients'!$A$2:$A$33,0)))),0),0)</f>
        <v>0</v>
      </c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" x14ac:dyDescent="0.25">
      <c r="A10" s="34"/>
      <c r="B10" s="34"/>
      <c r="C10" s="35" t="s">
        <v>10</v>
      </c>
      <c r="D10" s="36"/>
      <c r="E10" s="37">
        <f t="shared" si="0"/>
        <v>0</v>
      </c>
      <c r="F10" s="38"/>
      <c r="G10" s="39">
        <f>IF(AND(F10&lt;&gt;0,F10&lt;&gt;"",$D10&lt;&gt;""),IFERROR(INT(INDEX('Scoring Coefficients'!$D$2:$D$33,MATCH($C10&amp;F$2,'Scoring Coefficients'!$A$2:$A$33,0))*((INDEX('Scoring Coefficients'!$E$2:$E$33,MATCH($C10&amp;F$2,'Scoring Coefficients'!$A$2:$A$33,0))-ROUNDUP((IFERROR((LEFT(F10,FIND(":",F10)-1)*60)+RIGHT(F10,LEN(F10)-FIND(":",F10)),F10)*INDEX('Age Factors'!$C$2:$AJ$24,MATCH(F$2,'Age Factors'!$B$2:$B$24,0),MATCH($C10&amp;IF($D10&lt;30,30,FLOOR($D10/5,1)*5),'Age Factors'!$C$1:$AJ$1,0))),2))^INDEX('Scoring Coefficients'!$F$2:$F$33,MATCH($C10&amp;F$2,'Scoring Coefficients'!$A$2:$A$33,0)))),0),0)</f>
        <v>0</v>
      </c>
      <c r="H10" s="40"/>
      <c r="I10" s="39">
        <f>IF(AND(H10&lt;&gt;0,H10&lt;&gt;"",$D10&lt;&gt;""),IFERROR(INT(INDEX('Scoring Coefficients'!$D$2:$D$33,MATCH($C10&amp;H$2,'Scoring Coefficients'!$A$2:$A$33,0))*((ROUNDDOWN((H10*INDEX('Age Factors'!$C$2:$AJ$24,MATCH(H$2,'Age Factors'!$B$2:$B$24,0),MATCH($C10&amp;IF($D10&lt;30,30,FLOOR($D10/5,1)*5),'Age Factors'!$C$1:$AJ$1,0))),2)-INDEX('Scoring Coefficients'!$E$2:$E$33,MATCH($C10&amp;H$2,'Scoring Coefficients'!$A$2:$A$33,0)))^INDEX('Scoring Coefficients'!$F$2:$F$33,MATCH($C10&amp;H$2,'Scoring Coefficients'!$A$2:$A$33,0)))),0),0)</f>
        <v>0</v>
      </c>
      <c r="J10" s="40"/>
      <c r="K10" s="39">
        <f>IF(AND(J10&lt;&gt;0,J10&lt;&gt;"",$D10&lt;&gt;""),IFERROR(INT(INDEX('Scoring Coefficients'!$D$2:$D$33,MATCH($C10&amp;J$2,'Scoring Coefficients'!$A$2:$A$33,0))*(((INT((J10*100)*INDEX('Age Factors'!$C$2:$AJ$24,MATCH(J$2,'Age Factors'!$B$2:$B$24,0),MATCH($C10&amp;IF($D10&lt;30,30,FLOOR($D10/5,1)*5),'Age Factors'!$C$1:$AJ$1,0))))-INDEX('Scoring Coefficients'!$E$2:$E$33,MATCH($C10&amp;J$2,'Scoring Coefficients'!$A$2:$A$33,0)))^INDEX('Scoring Coefficients'!$F$2:$F$33,MATCH($C10&amp;J$2,'Scoring Coefficients'!$A$2:$A$33,0)))),0),0)</f>
        <v>0</v>
      </c>
      <c r="L10" s="40"/>
      <c r="M10" s="39">
        <f>IF(AND(L10&lt;&gt;0,L10&lt;&gt;"",$D10&lt;&gt;""),IFERROR(INT(INDEX('Scoring Coefficients'!$D$2:$D$33,MATCH($C10&amp;L$2,'Scoring Coefficients'!$A$2:$A$33,0))*((ROUNDDOWN((L10*INDEX('Age Factors'!$C$2:$AJ$24,MATCH(L$2,'Age Factors'!$B$2:$B$24,0),MATCH($C10&amp;IF($D10&lt;30,30,FLOOR($D10/5,1)*5),'Age Factors'!$C$1:$AJ$1,0))),2)-INDEX('Scoring Coefficients'!$E$2:$E$33,MATCH($C10&amp;L$2,'Scoring Coefficients'!$A$2:$A$33,0)))^INDEX('Scoring Coefficients'!$F$2:$F$33,MATCH($C10&amp;L$2,'Scoring Coefficients'!$A$2:$A$33,0)))),0),0)</f>
        <v>0</v>
      </c>
      <c r="N10" s="41"/>
      <c r="O10" s="39">
        <f>IF(AND(N10&lt;&gt;0,N10&lt;&gt;"",$D10&lt;&gt;""),IFERROR(INT(INDEX('Scoring Coefficients'!$D$2:$D$33,MATCH($C10&amp;N$2,'Scoring Coefficients'!$A$2:$A$33,0))*((INDEX('Scoring Coefficients'!$E$2:$E$33,MATCH($C10&amp;N$2,'Scoring Coefficients'!$A$2:$A$33,0))-ROUNDUP((IFERROR((LEFT(N10,FIND(":",N10)-1)*60)+RIGHT(N10,LEN(N10)-FIND(":",N10)),N10)*INDEX('Age Factors'!$C$2:$AJ$24,MATCH(N$2,'Age Factors'!$B$2:$B$24,0),MATCH($C10&amp;IF($D10&lt;30,30,FLOOR($D10/5,1)*5),'Age Factors'!$C$1:$AJ$1,0))),2))^INDEX('Scoring Coefficients'!$F$2:$F$33,MATCH($C10&amp;N$2,'Scoring Coefficients'!$A$2:$A$33,0)))),0),0)</f>
        <v>0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15" x14ac:dyDescent="0.25">
      <c r="A11" s="34"/>
      <c r="B11" s="34"/>
      <c r="C11" s="35" t="s">
        <v>10</v>
      </c>
      <c r="D11" s="36"/>
      <c r="E11" s="37">
        <f t="shared" si="0"/>
        <v>0</v>
      </c>
      <c r="F11" s="38"/>
      <c r="G11" s="39">
        <f>IF(AND(F11&lt;&gt;0,F11&lt;&gt;"",$D11&lt;&gt;""),IFERROR(INT(INDEX('Scoring Coefficients'!$D$2:$D$33,MATCH($C11&amp;F$2,'Scoring Coefficients'!$A$2:$A$33,0))*((INDEX('Scoring Coefficients'!$E$2:$E$33,MATCH($C11&amp;F$2,'Scoring Coefficients'!$A$2:$A$33,0))-ROUNDUP((IFERROR((LEFT(F11,FIND(":",F11)-1)*60)+RIGHT(F11,LEN(F11)-FIND(":",F11)),F11)*INDEX('Age Factors'!$C$2:$AJ$24,MATCH(F$2,'Age Factors'!$B$2:$B$24,0),MATCH($C11&amp;IF($D11&lt;30,30,FLOOR($D11/5,1)*5),'Age Factors'!$C$1:$AJ$1,0))),2))^INDEX('Scoring Coefficients'!$F$2:$F$33,MATCH($C11&amp;F$2,'Scoring Coefficients'!$A$2:$A$33,0)))),0),0)</f>
        <v>0</v>
      </c>
      <c r="H11" s="40"/>
      <c r="I11" s="39">
        <f>IF(AND(H11&lt;&gt;0,H11&lt;&gt;"",$D11&lt;&gt;""),IFERROR(INT(INDEX('Scoring Coefficients'!$D$2:$D$33,MATCH($C11&amp;H$2,'Scoring Coefficients'!$A$2:$A$33,0))*((ROUNDDOWN((H11*INDEX('Age Factors'!$C$2:$AJ$24,MATCH(H$2,'Age Factors'!$B$2:$B$24,0),MATCH($C11&amp;IF($D11&lt;30,30,FLOOR($D11/5,1)*5),'Age Factors'!$C$1:$AJ$1,0))),2)-INDEX('Scoring Coefficients'!$E$2:$E$33,MATCH($C11&amp;H$2,'Scoring Coefficients'!$A$2:$A$33,0)))^INDEX('Scoring Coefficients'!$F$2:$F$33,MATCH($C11&amp;H$2,'Scoring Coefficients'!$A$2:$A$33,0)))),0),0)</f>
        <v>0</v>
      </c>
      <c r="J11" s="40"/>
      <c r="K11" s="39">
        <f>IF(AND(J11&lt;&gt;0,J11&lt;&gt;"",$D11&lt;&gt;""),IFERROR(INT(INDEX('Scoring Coefficients'!$D$2:$D$33,MATCH($C11&amp;J$2,'Scoring Coefficients'!$A$2:$A$33,0))*(((INT((J11*100)*INDEX('Age Factors'!$C$2:$AJ$24,MATCH(J$2,'Age Factors'!$B$2:$B$24,0),MATCH($C11&amp;IF($D11&lt;30,30,FLOOR($D11/5,1)*5),'Age Factors'!$C$1:$AJ$1,0))))-INDEX('Scoring Coefficients'!$E$2:$E$33,MATCH($C11&amp;J$2,'Scoring Coefficients'!$A$2:$A$33,0)))^INDEX('Scoring Coefficients'!$F$2:$F$33,MATCH($C11&amp;J$2,'Scoring Coefficients'!$A$2:$A$33,0)))),0),0)</f>
        <v>0</v>
      </c>
      <c r="L11" s="40"/>
      <c r="M11" s="39">
        <f>IF(AND(L11&lt;&gt;0,L11&lt;&gt;"",$D11&lt;&gt;""),IFERROR(INT(INDEX('Scoring Coefficients'!$D$2:$D$33,MATCH($C11&amp;L$2,'Scoring Coefficients'!$A$2:$A$33,0))*((ROUNDDOWN((L11*INDEX('Age Factors'!$C$2:$AJ$24,MATCH(L$2,'Age Factors'!$B$2:$B$24,0),MATCH($C11&amp;IF($D11&lt;30,30,FLOOR($D11/5,1)*5),'Age Factors'!$C$1:$AJ$1,0))),2)-INDEX('Scoring Coefficients'!$E$2:$E$33,MATCH($C11&amp;L$2,'Scoring Coefficients'!$A$2:$A$33,0)))^INDEX('Scoring Coefficients'!$F$2:$F$33,MATCH($C11&amp;L$2,'Scoring Coefficients'!$A$2:$A$33,0)))),0),0)</f>
        <v>0</v>
      </c>
      <c r="N11" s="41"/>
      <c r="O11" s="39">
        <f>IF(AND(N11&lt;&gt;0,N11&lt;&gt;"",$D11&lt;&gt;""),IFERROR(INT(INDEX('Scoring Coefficients'!$D$2:$D$33,MATCH($C11&amp;N$2,'Scoring Coefficients'!$A$2:$A$33,0))*((INDEX('Scoring Coefficients'!$E$2:$E$33,MATCH($C11&amp;N$2,'Scoring Coefficients'!$A$2:$A$33,0))-ROUNDUP((IFERROR((LEFT(N11,FIND(":",N11)-1)*60)+RIGHT(N11,LEN(N11)-FIND(":",N11)),N11)*INDEX('Age Factors'!$C$2:$AJ$24,MATCH(N$2,'Age Factors'!$B$2:$B$24,0),MATCH($C11&amp;IF($D11&lt;30,30,FLOOR($D11/5,1)*5),'Age Factors'!$C$1:$AJ$1,0))),2))^INDEX('Scoring Coefficients'!$F$2:$F$33,MATCH($C11&amp;N$2,'Scoring Coefficients'!$A$2:$A$33,0)))),0),0)</f>
        <v>0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5" x14ac:dyDescent="0.25">
      <c r="A12" s="34"/>
      <c r="B12" s="34"/>
      <c r="C12" s="35" t="s">
        <v>10</v>
      </c>
      <c r="D12" s="36"/>
      <c r="E12" s="37">
        <f t="shared" si="0"/>
        <v>0</v>
      </c>
      <c r="F12" s="38"/>
      <c r="G12" s="39">
        <f>IF(AND(F12&lt;&gt;0,F12&lt;&gt;"",$D12&lt;&gt;""),IFERROR(INT(INDEX('Scoring Coefficients'!$D$2:$D$33,MATCH($C12&amp;F$2,'Scoring Coefficients'!$A$2:$A$33,0))*((INDEX('Scoring Coefficients'!$E$2:$E$33,MATCH($C12&amp;F$2,'Scoring Coefficients'!$A$2:$A$33,0))-ROUNDUP((IFERROR((LEFT(F12,FIND(":",F12)-1)*60)+RIGHT(F12,LEN(F12)-FIND(":",F12)),F12)*INDEX('Age Factors'!$C$2:$AJ$24,MATCH(F$2,'Age Factors'!$B$2:$B$24,0),MATCH($C12&amp;IF($D12&lt;30,30,FLOOR($D12/5,1)*5),'Age Factors'!$C$1:$AJ$1,0))),2))^INDEX('Scoring Coefficients'!$F$2:$F$33,MATCH($C12&amp;F$2,'Scoring Coefficients'!$A$2:$A$33,0)))),0),0)</f>
        <v>0</v>
      </c>
      <c r="H12" s="40"/>
      <c r="I12" s="39">
        <f>IF(AND(H12&lt;&gt;0,H12&lt;&gt;"",$D12&lt;&gt;""),IFERROR(INT(INDEX('Scoring Coefficients'!$D$2:$D$33,MATCH($C12&amp;H$2,'Scoring Coefficients'!$A$2:$A$33,0))*((ROUNDDOWN((H12*INDEX('Age Factors'!$C$2:$AJ$24,MATCH(H$2,'Age Factors'!$B$2:$B$24,0),MATCH($C12&amp;IF($D12&lt;30,30,FLOOR($D12/5,1)*5),'Age Factors'!$C$1:$AJ$1,0))),2)-INDEX('Scoring Coefficients'!$E$2:$E$33,MATCH($C12&amp;H$2,'Scoring Coefficients'!$A$2:$A$33,0)))^INDEX('Scoring Coefficients'!$F$2:$F$33,MATCH($C12&amp;H$2,'Scoring Coefficients'!$A$2:$A$33,0)))),0),0)</f>
        <v>0</v>
      </c>
      <c r="J12" s="40"/>
      <c r="K12" s="39">
        <f>IF(AND(J12&lt;&gt;0,J12&lt;&gt;"",$D12&lt;&gt;""),IFERROR(INT(INDEX('Scoring Coefficients'!$D$2:$D$33,MATCH($C12&amp;J$2,'Scoring Coefficients'!$A$2:$A$33,0))*(((INT((J12*100)*INDEX('Age Factors'!$C$2:$AJ$24,MATCH(J$2,'Age Factors'!$B$2:$B$24,0),MATCH($C12&amp;IF($D12&lt;30,30,FLOOR($D12/5,1)*5),'Age Factors'!$C$1:$AJ$1,0))))-INDEX('Scoring Coefficients'!$E$2:$E$33,MATCH($C12&amp;J$2,'Scoring Coefficients'!$A$2:$A$33,0)))^INDEX('Scoring Coefficients'!$F$2:$F$33,MATCH($C12&amp;J$2,'Scoring Coefficients'!$A$2:$A$33,0)))),0),0)</f>
        <v>0</v>
      </c>
      <c r="L12" s="40"/>
      <c r="M12" s="39">
        <f>IF(AND(L12&lt;&gt;0,L12&lt;&gt;"",$D12&lt;&gt;""),IFERROR(INT(INDEX('Scoring Coefficients'!$D$2:$D$33,MATCH($C12&amp;L$2,'Scoring Coefficients'!$A$2:$A$33,0))*((ROUNDDOWN((L12*INDEX('Age Factors'!$C$2:$AJ$24,MATCH(L$2,'Age Factors'!$B$2:$B$24,0),MATCH($C12&amp;IF($D12&lt;30,30,FLOOR($D12/5,1)*5),'Age Factors'!$C$1:$AJ$1,0))),2)-INDEX('Scoring Coefficients'!$E$2:$E$33,MATCH($C12&amp;L$2,'Scoring Coefficients'!$A$2:$A$33,0)))^INDEX('Scoring Coefficients'!$F$2:$F$33,MATCH($C12&amp;L$2,'Scoring Coefficients'!$A$2:$A$33,0)))),0),0)</f>
        <v>0</v>
      </c>
      <c r="N12" s="41"/>
      <c r="O12" s="39">
        <f>IF(AND(N12&lt;&gt;0,N12&lt;&gt;"",$D12&lt;&gt;""),IFERROR(INT(INDEX('Scoring Coefficients'!$D$2:$D$33,MATCH($C12&amp;N$2,'Scoring Coefficients'!$A$2:$A$33,0))*((INDEX('Scoring Coefficients'!$E$2:$E$33,MATCH($C12&amp;N$2,'Scoring Coefficients'!$A$2:$A$33,0))-ROUNDUP((IFERROR((LEFT(N12,FIND(":",N12)-1)*60)+RIGHT(N12,LEN(N12)-FIND(":",N12)),N12)*INDEX('Age Factors'!$C$2:$AJ$24,MATCH(N$2,'Age Factors'!$B$2:$B$24,0),MATCH($C12&amp;IF($D12&lt;30,30,FLOOR($D12/5,1)*5),'Age Factors'!$C$1:$AJ$1,0))),2))^INDEX('Scoring Coefficients'!$F$2:$F$33,MATCH($C12&amp;N$2,'Scoring Coefficients'!$A$2:$A$33,0)))),0),0)</f>
        <v>0</v>
      </c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5" x14ac:dyDescent="0.25">
      <c r="A13" s="34"/>
      <c r="B13" s="34"/>
      <c r="C13" s="35" t="s">
        <v>10</v>
      </c>
      <c r="D13" s="36"/>
      <c r="E13" s="37">
        <f t="shared" si="0"/>
        <v>0</v>
      </c>
      <c r="F13" s="38"/>
      <c r="G13" s="39">
        <f>IF(AND(F13&lt;&gt;0,F13&lt;&gt;"",$D13&lt;&gt;""),IFERROR(INT(INDEX('Scoring Coefficients'!$D$2:$D$33,MATCH($C13&amp;F$2,'Scoring Coefficients'!$A$2:$A$33,0))*((INDEX('Scoring Coefficients'!$E$2:$E$33,MATCH($C13&amp;F$2,'Scoring Coefficients'!$A$2:$A$33,0))-ROUNDUP((IFERROR((LEFT(F13,FIND(":",F13)-1)*60)+RIGHT(F13,LEN(F13)-FIND(":",F13)),F13)*INDEX('Age Factors'!$C$2:$AJ$24,MATCH(F$2,'Age Factors'!$B$2:$B$24,0),MATCH($C13&amp;IF($D13&lt;30,30,FLOOR($D13/5,1)*5),'Age Factors'!$C$1:$AJ$1,0))),2))^INDEX('Scoring Coefficients'!$F$2:$F$33,MATCH($C13&amp;F$2,'Scoring Coefficients'!$A$2:$A$33,0)))),0),0)</f>
        <v>0</v>
      </c>
      <c r="H13" s="40"/>
      <c r="I13" s="39">
        <f>IF(AND(H13&lt;&gt;0,H13&lt;&gt;"",$D13&lt;&gt;""),IFERROR(INT(INDEX('Scoring Coefficients'!$D$2:$D$33,MATCH($C13&amp;H$2,'Scoring Coefficients'!$A$2:$A$33,0))*((ROUNDDOWN((H13*INDEX('Age Factors'!$C$2:$AJ$24,MATCH(H$2,'Age Factors'!$B$2:$B$24,0),MATCH($C13&amp;IF($D13&lt;30,30,FLOOR($D13/5,1)*5),'Age Factors'!$C$1:$AJ$1,0))),2)-INDEX('Scoring Coefficients'!$E$2:$E$33,MATCH($C13&amp;H$2,'Scoring Coefficients'!$A$2:$A$33,0)))^INDEX('Scoring Coefficients'!$F$2:$F$33,MATCH($C13&amp;H$2,'Scoring Coefficients'!$A$2:$A$33,0)))),0),0)</f>
        <v>0</v>
      </c>
      <c r="J13" s="40"/>
      <c r="K13" s="39">
        <f>IF(AND(J13&lt;&gt;0,J13&lt;&gt;"",$D13&lt;&gt;""),IFERROR(INT(INDEX('Scoring Coefficients'!$D$2:$D$33,MATCH($C13&amp;J$2,'Scoring Coefficients'!$A$2:$A$33,0))*(((INT((J13*100)*INDEX('Age Factors'!$C$2:$AJ$24,MATCH(J$2,'Age Factors'!$B$2:$B$24,0),MATCH($C13&amp;IF($D13&lt;30,30,FLOOR($D13/5,1)*5),'Age Factors'!$C$1:$AJ$1,0))))-INDEX('Scoring Coefficients'!$E$2:$E$33,MATCH($C13&amp;J$2,'Scoring Coefficients'!$A$2:$A$33,0)))^INDEX('Scoring Coefficients'!$F$2:$F$33,MATCH($C13&amp;J$2,'Scoring Coefficients'!$A$2:$A$33,0)))),0),0)</f>
        <v>0</v>
      </c>
      <c r="L13" s="40"/>
      <c r="M13" s="39">
        <f>IF(AND(L13&lt;&gt;0,L13&lt;&gt;"",$D13&lt;&gt;""),IFERROR(INT(INDEX('Scoring Coefficients'!$D$2:$D$33,MATCH($C13&amp;L$2,'Scoring Coefficients'!$A$2:$A$33,0))*((ROUNDDOWN((L13*INDEX('Age Factors'!$C$2:$AJ$24,MATCH(L$2,'Age Factors'!$B$2:$B$24,0),MATCH($C13&amp;IF($D13&lt;30,30,FLOOR($D13/5,1)*5),'Age Factors'!$C$1:$AJ$1,0))),2)-INDEX('Scoring Coefficients'!$E$2:$E$33,MATCH($C13&amp;L$2,'Scoring Coefficients'!$A$2:$A$33,0)))^INDEX('Scoring Coefficients'!$F$2:$F$33,MATCH($C13&amp;L$2,'Scoring Coefficients'!$A$2:$A$33,0)))),0),0)</f>
        <v>0</v>
      </c>
      <c r="N13" s="41"/>
      <c r="O13" s="39">
        <f>IF(AND(N13&lt;&gt;0,N13&lt;&gt;"",$D13&lt;&gt;""),IFERROR(INT(INDEX('Scoring Coefficients'!$D$2:$D$33,MATCH($C13&amp;N$2,'Scoring Coefficients'!$A$2:$A$33,0))*((INDEX('Scoring Coefficients'!$E$2:$E$33,MATCH($C13&amp;N$2,'Scoring Coefficients'!$A$2:$A$33,0))-ROUNDUP((IFERROR((LEFT(N13,FIND(":",N13)-1)*60)+RIGHT(N13,LEN(N13)-FIND(":",N13)),N13)*INDEX('Age Factors'!$C$2:$AJ$24,MATCH(N$2,'Age Factors'!$B$2:$B$24,0),MATCH($C13&amp;IF($D13&lt;30,30,FLOOR($D13/5,1)*5),'Age Factors'!$C$1:$AJ$1,0))),2))^INDEX('Scoring Coefficients'!$F$2:$F$33,MATCH($C13&amp;N$2,'Scoring Coefficients'!$A$2:$A$33,0)))),0),0)</f>
        <v>0</v>
      </c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15" x14ac:dyDescent="0.25">
      <c r="A14" s="34"/>
      <c r="B14" s="34"/>
      <c r="C14" s="35" t="s">
        <v>10</v>
      </c>
      <c r="D14" s="36"/>
      <c r="E14" s="37">
        <f t="shared" si="0"/>
        <v>0</v>
      </c>
      <c r="F14" s="38"/>
      <c r="G14" s="39">
        <f>IF(AND(F14&lt;&gt;0,F14&lt;&gt;"",$D14&lt;&gt;""),IFERROR(INT(INDEX('Scoring Coefficients'!$D$2:$D$33,MATCH($C14&amp;F$2,'Scoring Coefficients'!$A$2:$A$33,0))*((INDEX('Scoring Coefficients'!$E$2:$E$33,MATCH($C14&amp;F$2,'Scoring Coefficients'!$A$2:$A$33,0))-ROUNDUP((IFERROR((LEFT(F14,FIND(":",F14)-1)*60)+RIGHT(F14,LEN(F14)-FIND(":",F14)),F14)*INDEX('Age Factors'!$C$2:$AJ$24,MATCH(F$2,'Age Factors'!$B$2:$B$24,0),MATCH($C14&amp;IF($D14&lt;30,30,FLOOR($D14/5,1)*5),'Age Factors'!$C$1:$AJ$1,0))),2))^INDEX('Scoring Coefficients'!$F$2:$F$33,MATCH($C14&amp;F$2,'Scoring Coefficients'!$A$2:$A$33,0)))),0),0)</f>
        <v>0</v>
      </c>
      <c r="H14" s="40"/>
      <c r="I14" s="39">
        <f>IF(AND(H14&lt;&gt;0,H14&lt;&gt;"",$D14&lt;&gt;""),IFERROR(INT(INDEX('Scoring Coefficients'!$D$2:$D$33,MATCH($C14&amp;H$2,'Scoring Coefficients'!$A$2:$A$33,0))*((ROUNDDOWN((H14*INDEX('Age Factors'!$C$2:$AJ$24,MATCH(H$2,'Age Factors'!$B$2:$B$24,0),MATCH($C14&amp;IF($D14&lt;30,30,FLOOR($D14/5,1)*5),'Age Factors'!$C$1:$AJ$1,0))),2)-INDEX('Scoring Coefficients'!$E$2:$E$33,MATCH($C14&amp;H$2,'Scoring Coefficients'!$A$2:$A$33,0)))^INDEX('Scoring Coefficients'!$F$2:$F$33,MATCH($C14&amp;H$2,'Scoring Coefficients'!$A$2:$A$33,0)))),0),0)</f>
        <v>0</v>
      </c>
      <c r="J14" s="40"/>
      <c r="K14" s="39">
        <f>IF(AND(J14&lt;&gt;0,J14&lt;&gt;"",$D14&lt;&gt;""),IFERROR(INT(INDEX('Scoring Coefficients'!$D$2:$D$33,MATCH($C14&amp;J$2,'Scoring Coefficients'!$A$2:$A$33,0))*(((INT((J14*100)*INDEX('Age Factors'!$C$2:$AJ$24,MATCH(J$2,'Age Factors'!$B$2:$B$24,0),MATCH($C14&amp;IF($D14&lt;30,30,FLOOR($D14/5,1)*5),'Age Factors'!$C$1:$AJ$1,0))))-INDEX('Scoring Coefficients'!$E$2:$E$33,MATCH($C14&amp;J$2,'Scoring Coefficients'!$A$2:$A$33,0)))^INDEX('Scoring Coefficients'!$F$2:$F$33,MATCH($C14&amp;J$2,'Scoring Coefficients'!$A$2:$A$33,0)))),0),0)</f>
        <v>0</v>
      </c>
      <c r="L14" s="40"/>
      <c r="M14" s="39">
        <f>IF(AND(L14&lt;&gt;0,L14&lt;&gt;"",$D14&lt;&gt;""),IFERROR(INT(INDEX('Scoring Coefficients'!$D$2:$D$33,MATCH($C14&amp;L$2,'Scoring Coefficients'!$A$2:$A$33,0))*((ROUNDDOWN((L14*INDEX('Age Factors'!$C$2:$AJ$24,MATCH(L$2,'Age Factors'!$B$2:$B$24,0),MATCH($C14&amp;IF($D14&lt;30,30,FLOOR($D14/5,1)*5),'Age Factors'!$C$1:$AJ$1,0))),2)-INDEX('Scoring Coefficients'!$E$2:$E$33,MATCH($C14&amp;L$2,'Scoring Coefficients'!$A$2:$A$33,0)))^INDEX('Scoring Coefficients'!$F$2:$F$33,MATCH($C14&amp;L$2,'Scoring Coefficients'!$A$2:$A$33,0)))),0),0)</f>
        <v>0</v>
      </c>
      <c r="N14" s="41"/>
      <c r="O14" s="39">
        <f>IF(AND(N14&lt;&gt;0,N14&lt;&gt;"",$D14&lt;&gt;""),IFERROR(INT(INDEX('Scoring Coefficients'!$D$2:$D$33,MATCH($C14&amp;N$2,'Scoring Coefficients'!$A$2:$A$33,0))*((INDEX('Scoring Coefficients'!$E$2:$E$33,MATCH($C14&amp;N$2,'Scoring Coefficients'!$A$2:$A$33,0))-ROUNDUP((IFERROR((LEFT(N14,FIND(":",N14)-1)*60)+RIGHT(N14,LEN(N14)-FIND(":",N14)),N14)*INDEX('Age Factors'!$C$2:$AJ$24,MATCH(N$2,'Age Factors'!$B$2:$B$24,0),MATCH($C14&amp;IF($D14&lt;30,30,FLOOR($D14/5,1)*5),'Age Factors'!$C$1:$AJ$1,0))),2))^INDEX('Scoring Coefficients'!$F$2:$F$33,MATCH($C14&amp;N$2,'Scoring Coefficients'!$A$2:$A$33,0)))),0),0)</f>
        <v>0</v>
      </c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" x14ac:dyDescent="0.25">
      <c r="A15" s="34"/>
      <c r="B15" s="34"/>
      <c r="C15" s="35" t="s">
        <v>10</v>
      </c>
      <c r="D15" s="36"/>
      <c r="E15" s="37">
        <f t="shared" si="0"/>
        <v>0</v>
      </c>
      <c r="F15" s="38"/>
      <c r="G15" s="39">
        <f>IF(AND(F15&lt;&gt;0,F15&lt;&gt;"",$D15&lt;&gt;""),IFERROR(INT(INDEX('Scoring Coefficients'!$D$2:$D$33,MATCH($C15&amp;F$2,'Scoring Coefficients'!$A$2:$A$33,0))*((INDEX('Scoring Coefficients'!$E$2:$E$33,MATCH($C15&amp;F$2,'Scoring Coefficients'!$A$2:$A$33,0))-ROUNDUP((IFERROR((LEFT(F15,FIND(":",F15)-1)*60)+RIGHT(F15,LEN(F15)-FIND(":",F15)),F15)*INDEX('Age Factors'!$C$2:$AJ$24,MATCH(F$2,'Age Factors'!$B$2:$B$24,0),MATCH($C15&amp;IF($D15&lt;30,30,FLOOR($D15/5,1)*5),'Age Factors'!$C$1:$AJ$1,0))),2))^INDEX('Scoring Coefficients'!$F$2:$F$33,MATCH($C15&amp;F$2,'Scoring Coefficients'!$A$2:$A$33,0)))),0),0)</f>
        <v>0</v>
      </c>
      <c r="H15" s="40"/>
      <c r="I15" s="39">
        <f>IF(AND(H15&lt;&gt;0,H15&lt;&gt;"",$D15&lt;&gt;""),IFERROR(INT(INDEX('Scoring Coefficients'!$D$2:$D$33,MATCH($C15&amp;H$2,'Scoring Coefficients'!$A$2:$A$33,0))*((ROUNDDOWN((H15*INDEX('Age Factors'!$C$2:$AJ$24,MATCH(H$2,'Age Factors'!$B$2:$B$24,0),MATCH($C15&amp;IF($D15&lt;30,30,FLOOR($D15/5,1)*5),'Age Factors'!$C$1:$AJ$1,0))),2)-INDEX('Scoring Coefficients'!$E$2:$E$33,MATCH($C15&amp;H$2,'Scoring Coefficients'!$A$2:$A$33,0)))^INDEX('Scoring Coefficients'!$F$2:$F$33,MATCH($C15&amp;H$2,'Scoring Coefficients'!$A$2:$A$33,0)))),0),0)</f>
        <v>0</v>
      </c>
      <c r="J15" s="40"/>
      <c r="K15" s="39">
        <f>IF(AND(J15&lt;&gt;0,J15&lt;&gt;"",$D15&lt;&gt;""),IFERROR(INT(INDEX('Scoring Coefficients'!$D$2:$D$33,MATCH($C15&amp;J$2,'Scoring Coefficients'!$A$2:$A$33,0))*(((INT((J15*100)*INDEX('Age Factors'!$C$2:$AJ$24,MATCH(J$2,'Age Factors'!$B$2:$B$24,0),MATCH($C15&amp;IF($D15&lt;30,30,FLOOR($D15/5,1)*5),'Age Factors'!$C$1:$AJ$1,0))))-INDEX('Scoring Coefficients'!$E$2:$E$33,MATCH($C15&amp;J$2,'Scoring Coefficients'!$A$2:$A$33,0)))^INDEX('Scoring Coefficients'!$F$2:$F$33,MATCH($C15&amp;J$2,'Scoring Coefficients'!$A$2:$A$33,0)))),0),0)</f>
        <v>0</v>
      </c>
      <c r="L15" s="40"/>
      <c r="M15" s="39">
        <f>IF(AND(L15&lt;&gt;0,L15&lt;&gt;"",$D15&lt;&gt;""),IFERROR(INT(INDEX('Scoring Coefficients'!$D$2:$D$33,MATCH($C15&amp;L$2,'Scoring Coefficients'!$A$2:$A$33,0))*((ROUNDDOWN((L15*INDEX('Age Factors'!$C$2:$AJ$24,MATCH(L$2,'Age Factors'!$B$2:$B$24,0),MATCH($C15&amp;IF($D15&lt;30,30,FLOOR($D15/5,1)*5),'Age Factors'!$C$1:$AJ$1,0))),2)-INDEX('Scoring Coefficients'!$E$2:$E$33,MATCH($C15&amp;L$2,'Scoring Coefficients'!$A$2:$A$33,0)))^INDEX('Scoring Coefficients'!$F$2:$F$33,MATCH($C15&amp;L$2,'Scoring Coefficients'!$A$2:$A$33,0)))),0),0)</f>
        <v>0</v>
      </c>
      <c r="N15" s="41"/>
      <c r="O15" s="39">
        <f>IF(AND(N15&lt;&gt;0,N15&lt;&gt;"",$D15&lt;&gt;""),IFERROR(INT(INDEX('Scoring Coefficients'!$D$2:$D$33,MATCH($C15&amp;N$2,'Scoring Coefficients'!$A$2:$A$33,0))*((INDEX('Scoring Coefficients'!$E$2:$E$33,MATCH($C15&amp;N$2,'Scoring Coefficients'!$A$2:$A$33,0))-ROUNDUP((IFERROR((LEFT(N15,FIND(":",N15)-1)*60)+RIGHT(N15,LEN(N15)-FIND(":",N15)),N15)*INDEX('Age Factors'!$C$2:$AJ$24,MATCH(N$2,'Age Factors'!$B$2:$B$24,0),MATCH($C15&amp;IF($D15&lt;30,30,FLOOR($D15/5,1)*5),'Age Factors'!$C$1:$AJ$1,0))),2))^INDEX('Scoring Coefficients'!$F$2:$F$33,MATCH($C15&amp;N$2,'Scoring Coefficients'!$A$2:$A$33,0)))),0),0)</f>
        <v>0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" x14ac:dyDescent="0.25">
      <c r="A16" s="34"/>
      <c r="B16" s="34"/>
      <c r="C16" s="35" t="s">
        <v>10</v>
      </c>
      <c r="D16" s="36"/>
      <c r="E16" s="37">
        <f t="shared" si="0"/>
        <v>0</v>
      </c>
      <c r="F16" s="38"/>
      <c r="G16" s="39">
        <f>IF(AND(F16&lt;&gt;0,F16&lt;&gt;"",$D16&lt;&gt;""),IFERROR(INT(INDEX('Scoring Coefficients'!$D$2:$D$33,MATCH($C16&amp;F$2,'Scoring Coefficients'!$A$2:$A$33,0))*((INDEX('Scoring Coefficients'!$E$2:$E$33,MATCH($C16&amp;F$2,'Scoring Coefficients'!$A$2:$A$33,0))-ROUNDUP((IFERROR((LEFT(F16,FIND(":",F16)-1)*60)+RIGHT(F16,LEN(F16)-FIND(":",F16)),F16)*INDEX('Age Factors'!$C$2:$AJ$24,MATCH(F$2,'Age Factors'!$B$2:$B$24,0),MATCH($C16&amp;IF($D16&lt;30,30,FLOOR($D16/5,1)*5),'Age Factors'!$C$1:$AJ$1,0))),2))^INDEX('Scoring Coefficients'!$F$2:$F$33,MATCH($C16&amp;F$2,'Scoring Coefficients'!$A$2:$A$33,0)))),0),0)</f>
        <v>0</v>
      </c>
      <c r="H16" s="40"/>
      <c r="I16" s="39">
        <f>IF(AND(H16&lt;&gt;0,H16&lt;&gt;"",$D16&lt;&gt;""),IFERROR(INT(INDEX('Scoring Coefficients'!$D$2:$D$33,MATCH($C16&amp;H$2,'Scoring Coefficients'!$A$2:$A$33,0))*((ROUNDDOWN((H16*INDEX('Age Factors'!$C$2:$AJ$24,MATCH(H$2,'Age Factors'!$B$2:$B$24,0),MATCH($C16&amp;IF($D16&lt;30,30,FLOOR($D16/5,1)*5),'Age Factors'!$C$1:$AJ$1,0))),2)-INDEX('Scoring Coefficients'!$E$2:$E$33,MATCH($C16&amp;H$2,'Scoring Coefficients'!$A$2:$A$33,0)))^INDEX('Scoring Coefficients'!$F$2:$F$33,MATCH($C16&amp;H$2,'Scoring Coefficients'!$A$2:$A$33,0)))),0),0)</f>
        <v>0</v>
      </c>
      <c r="J16" s="40"/>
      <c r="K16" s="39">
        <f>IF(AND(J16&lt;&gt;0,J16&lt;&gt;"",$D16&lt;&gt;""),IFERROR(INT(INDEX('Scoring Coefficients'!$D$2:$D$33,MATCH($C16&amp;J$2,'Scoring Coefficients'!$A$2:$A$33,0))*(((INT((J16*100)*INDEX('Age Factors'!$C$2:$AJ$24,MATCH(J$2,'Age Factors'!$B$2:$B$24,0),MATCH($C16&amp;IF($D16&lt;30,30,FLOOR($D16/5,1)*5),'Age Factors'!$C$1:$AJ$1,0))))-INDEX('Scoring Coefficients'!$E$2:$E$33,MATCH($C16&amp;J$2,'Scoring Coefficients'!$A$2:$A$33,0)))^INDEX('Scoring Coefficients'!$F$2:$F$33,MATCH($C16&amp;J$2,'Scoring Coefficients'!$A$2:$A$33,0)))),0),0)</f>
        <v>0</v>
      </c>
      <c r="L16" s="40"/>
      <c r="M16" s="39">
        <f>IF(AND(L16&lt;&gt;0,L16&lt;&gt;"",$D16&lt;&gt;""),IFERROR(INT(INDEX('Scoring Coefficients'!$D$2:$D$33,MATCH($C16&amp;L$2,'Scoring Coefficients'!$A$2:$A$33,0))*((ROUNDDOWN((L16*INDEX('Age Factors'!$C$2:$AJ$24,MATCH(L$2,'Age Factors'!$B$2:$B$24,0),MATCH($C16&amp;IF($D16&lt;30,30,FLOOR($D16/5,1)*5),'Age Factors'!$C$1:$AJ$1,0))),2)-INDEX('Scoring Coefficients'!$E$2:$E$33,MATCH($C16&amp;L$2,'Scoring Coefficients'!$A$2:$A$33,0)))^INDEX('Scoring Coefficients'!$F$2:$F$33,MATCH($C16&amp;L$2,'Scoring Coefficients'!$A$2:$A$33,0)))),0),0)</f>
        <v>0</v>
      </c>
      <c r="N16" s="41"/>
      <c r="O16" s="39">
        <f>IF(AND(N16&lt;&gt;0,N16&lt;&gt;"",$D16&lt;&gt;""),IFERROR(INT(INDEX('Scoring Coefficients'!$D$2:$D$33,MATCH($C16&amp;N$2,'Scoring Coefficients'!$A$2:$A$33,0))*((INDEX('Scoring Coefficients'!$E$2:$E$33,MATCH($C16&amp;N$2,'Scoring Coefficients'!$A$2:$A$33,0))-ROUNDUP((IFERROR((LEFT(N16,FIND(":",N16)-1)*60)+RIGHT(N16,LEN(N16)-FIND(":",N16)),N16)*INDEX('Age Factors'!$C$2:$AJ$24,MATCH(N$2,'Age Factors'!$B$2:$B$24,0),MATCH($C16&amp;IF($D16&lt;30,30,FLOOR($D16/5,1)*5),'Age Factors'!$C$1:$AJ$1,0))),2))^INDEX('Scoring Coefficients'!$F$2:$F$33,MATCH($C16&amp;N$2,'Scoring Coefficients'!$A$2:$A$33,0)))),0),0)</f>
        <v>0</v>
      </c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5" x14ac:dyDescent="0.25">
      <c r="A17" s="34"/>
      <c r="B17" s="34"/>
      <c r="C17" s="35" t="s">
        <v>10</v>
      </c>
      <c r="D17" s="36"/>
      <c r="E17" s="37">
        <f t="shared" si="0"/>
        <v>0</v>
      </c>
      <c r="F17" s="38"/>
      <c r="G17" s="39">
        <f>IF(AND(F17&lt;&gt;0,F17&lt;&gt;"",$D17&lt;&gt;""),IFERROR(INT(INDEX('Scoring Coefficients'!$D$2:$D$33,MATCH($C17&amp;F$2,'Scoring Coefficients'!$A$2:$A$33,0))*((INDEX('Scoring Coefficients'!$E$2:$E$33,MATCH($C17&amp;F$2,'Scoring Coefficients'!$A$2:$A$33,0))-ROUNDUP((IFERROR((LEFT(F17,FIND(":",F17)-1)*60)+RIGHT(F17,LEN(F17)-FIND(":",F17)),F17)*INDEX('Age Factors'!$C$2:$AJ$24,MATCH(F$2,'Age Factors'!$B$2:$B$24,0),MATCH($C17&amp;IF($D17&lt;30,30,FLOOR($D17/5,1)*5),'Age Factors'!$C$1:$AJ$1,0))),2))^INDEX('Scoring Coefficients'!$F$2:$F$33,MATCH($C17&amp;F$2,'Scoring Coefficients'!$A$2:$A$33,0)))),0),0)</f>
        <v>0</v>
      </c>
      <c r="H17" s="40"/>
      <c r="I17" s="39">
        <f>IF(AND(H17&lt;&gt;0,H17&lt;&gt;"",$D17&lt;&gt;""),IFERROR(INT(INDEX('Scoring Coefficients'!$D$2:$D$33,MATCH($C17&amp;H$2,'Scoring Coefficients'!$A$2:$A$33,0))*((ROUNDDOWN((H17*INDEX('Age Factors'!$C$2:$AJ$24,MATCH(H$2,'Age Factors'!$B$2:$B$24,0),MATCH($C17&amp;IF($D17&lt;30,30,FLOOR($D17/5,1)*5),'Age Factors'!$C$1:$AJ$1,0))),2)-INDEX('Scoring Coefficients'!$E$2:$E$33,MATCH($C17&amp;H$2,'Scoring Coefficients'!$A$2:$A$33,0)))^INDEX('Scoring Coefficients'!$F$2:$F$33,MATCH($C17&amp;H$2,'Scoring Coefficients'!$A$2:$A$33,0)))),0),0)</f>
        <v>0</v>
      </c>
      <c r="J17" s="40"/>
      <c r="K17" s="39">
        <f>IF(AND(J17&lt;&gt;0,J17&lt;&gt;"",$D17&lt;&gt;""),IFERROR(INT(INDEX('Scoring Coefficients'!$D$2:$D$33,MATCH($C17&amp;J$2,'Scoring Coefficients'!$A$2:$A$33,0))*(((INT((J17*100)*INDEX('Age Factors'!$C$2:$AJ$24,MATCH(J$2,'Age Factors'!$B$2:$B$24,0),MATCH($C17&amp;IF($D17&lt;30,30,FLOOR($D17/5,1)*5),'Age Factors'!$C$1:$AJ$1,0))))-INDEX('Scoring Coefficients'!$E$2:$E$33,MATCH($C17&amp;J$2,'Scoring Coefficients'!$A$2:$A$33,0)))^INDEX('Scoring Coefficients'!$F$2:$F$33,MATCH($C17&amp;J$2,'Scoring Coefficients'!$A$2:$A$33,0)))),0),0)</f>
        <v>0</v>
      </c>
      <c r="L17" s="40"/>
      <c r="M17" s="39">
        <f>IF(AND(L17&lt;&gt;0,L17&lt;&gt;"",$D17&lt;&gt;""),IFERROR(INT(INDEX('Scoring Coefficients'!$D$2:$D$33,MATCH($C17&amp;L$2,'Scoring Coefficients'!$A$2:$A$33,0))*((ROUNDDOWN((L17*INDEX('Age Factors'!$C$2:$AJ$24,MATCH(L$2,'Age Factors'!$B$2:$B$24,0),MATCH($C17&amp;IF($D17&lt;30,30,FLOOR($D17/5,1)*5),'Age Factors'!$C$1:$AJ$1,0))),2)-INDEX('Scoring Coefficients'!$E$2:$E$33,MATCH($C17&amp;L$2,'Scoring Coefficients'!$A$2:$A$33,0)))^INDEX('Scoring Coefficients'!$F$2:$F$33,MATCH($C17&amp;L$2,'Scoring Coefficients'!$A$2:$A$33,0)))),0),0)</f>
        <v>0</v>
      </c>
      <c r="N17" s="41"/>
      <c r="O17" s="39">
        <f>IF(AND(N17&lt;&gt;0,N17&lt;&gt;"",$D17&lt;&gt;""),IFERROR(INT(INDEX('Scoring Coefficients'!$D$2:$D$33,MATCH($C17&amp;N$2,'Scoring Coefficients'!$A$2:$A$33,0))*((INDEX('Scoring Coefficients'!$E$2:$E$33,MATCH($C17&amp;N$2,'Scoring Coefficients'!$A$2:$A$33,0))-ROUNDUP((IFERROR((LEFT(N17,FIND(":",N17)-1)*60)+RIGHT(N17,LEN(N17)-FIND(":",N17)),N17)*INDEX('Age Factors'!$C$2:$AJ$24,MATCH(N$2,'Age Factors'!$B$2:$B$24,0),MATCH($C17&amp;IF($D17&lt;30,30,FLOOR($D17/5,1)*5),'Age Factors'!$C$1:$AJ$1,0))),2))^INDEX('Scoring Coefficients'!$F$2:$F$33,MATCH($C17&amp;N$2,'Scoring Coefficients'!$A$2:$A$33,0)))),0),0)</f>
        <v>0</v>
      </c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15" x14ac:dyDescent="0.25">
      <c r="A18" s="34"/>
      <c r="B18" s="34"/>
      <c r="C18" s="35" t="s">
        <v>10</v>
      </c>
      <c r="D18" s="36"/>
      <c r="E18" s="37">
        <f t="shared" si="0"/>
        <v>0</v>
      </c>
      <c r="F18" s="38"/>
      <c r="G18" s="39">
        <f>IF(AND(F18&lt;&gt;0,F18&lt;&gt;"",$D18&lt;&gt;""),IFERROR(INT(INDEX('Scoring Coefficients'!$D$2:$D$33,MATCH($C18&amp;F$2,'Scoring Coefficients'!$A$2:$A$33,0))*((INDEX('Scoring Coefficients'!$E$2:$E$33,MATCH($C18&amp;F$2,'Scoring Coefficients'!$A$2:$A$33,0))-ROUNDUP((IFERROR((LEFT(F18,FIND(":",F18)-1)*60)+RIGHT(F18,LEN(F18)-FIND(":",F18)),F18)*INDEX('Age Factors'!$C$2:$AJ$24,MATCH(F$2,'Age Factors'!$B$2:$B$24,0),MATCH($C18&amp;IF($D18&lt;30,30,FLOOR($D18/5,1)*5),'Age Factors'!$C$1:$AJ$1,0))),2))^INDEX('Scoring Coefficients'!$F$2:$F$33,MATCH($C18&amp;F$2,'Scoring Coefficients'!$A$2:$A$33,0)))),0),0)</f>
        <v>0</v>
      </c>
      <c r="H18" s="40"/>
      <c r="I18" s="39">
        <f>IF(AND(H18&lt;&gt;0,H18&lt;&gt;"",$D18&lt;&gt;""),IFERROR(INT(INDEX('Scoring Coefficients'!$D$2:$D$33,MATCH($C18&amp;H$2,'Scoring Coefficients'!$A$2:$A$33,0))*((ROUNDDOWN((H18*INDEX('Age Factors'!$C$2:$AJ$24,MATCH(H$2,'Age Factors'!$B$2:$B$24,0),MATCH($C18&amp;IF($D18&lt;30,30,FLOOR($D18/5,1)*5),'Age Factors'!$C$1:$AJ$1,0))),2)-INDEX('Scoring Coefficients'!$E$2:$E$33,MATCH($C18&amp;H$2,'Scoring Coefficients'!$A$2:$A$33,0)))^INDEX('Scoring Coefficients'!$F$2:$F$33,MATCH($C18&amp;H$2,'Scoring Coefficients'!$A$2:$A$33,0)))),0),0)</f>
        <v>0</v>
      </c>
      <c r="J18" s="40"/>
      <c r="K18" s="39">
        <f>IF(AND(J18&lt;&gt;0,J18&lt;&gt;"",$D18&lt;&gt;""),IFERROR(INT(INDEX('Scoring Coefficients'!$D$2:$D$33,MATCH($C18&amp;J$2,'Scoring Coefficients'!$A$2:$A$33,0))*(((INT((J18*100)*INDEX('Age Factors'!$C$2:$AJ$24,MATCH(J$2,'Age Factors'!$B$2:$B$24,0),MATCH($C18&amp;IF($D18&lt;30,30,FLOOR($D18/5,1)*5),'Age Factors'!$C$1:$AJ$1,0))))-INDEX('Scoring Coefficients'!$E$2:$E$33,MATCH($C18&amp;J$2,'Scoring Coefficients'!$A$2:$A$33,0)))^INDEX('Scoring Coefficients'!$F$2:$F$33,MATCH($C18&amp;J$2,'Scoring Coefficients'!$A$2:$A$33,0)))),0),0)</f>
        <v>0</v>
      </c>
      <c r="L18" s="40"/>
      <c r="M18" s="39">
        <f>IF(AND(L18&lt;&gt;0,L18&lt;&gt;"",$D18&lt;&gt;""),IFERROR(INT(INDEX('Scoring Coefficients'!$D$2:$D$33,MATCH($C18&amp;L$2,'Scoring Coefficients'!$A$2:$A$33,0))*((ROUNDDOWN((L18*INDEX('Age Factors'!$C$2:$AJ$24,MATCH(L$2,'Age Factors'!$B$2:$B$24,0),MATCH($C18&amp;IF($D18&lt;30,30,FLOOR($D18/5,1)*5),'Age Factors'!$C$1:$AJ$1,0))),2)-INDEX('Scoring Coefficients'!$E$2:$E$33,MATCH($C18&amp;L$2,'Scoring Coefficients'!$A$2:$A$33,0)))^INDEX('Scoring Coefficients'!$F$2:$F$33,MATCH($C18&amp;L$2,'Scoring Coefficients'!$A$2:$A$33,0)))),0),0)</f>
        <v>0</v>
      </c>
      <c r="N18" s="41"/>
      <c r="O18" s="39">
        <f>IF(AND(N18&lt;&gt;0,N18&lt;&gt;"",$D18&lt;&gt;""),IFERROR(INT(INDEX('Scoring Coefficients'!$D$2:$D$33,MATCH($C18&amp;N$2,'Scoring Coefficients'!$A$2:$A$33,0))*((INDEX('Scoring Coefficients'!$E$2:$E$33,MATCH($C18&amp;N$2,'Scoring Coefficients'!$A$2:$A$33,0))-ROUNDUP((IFERROR((LEFT(N18,FIND(":",N18)-1)*60)+RIGHT(N18,LEN(N18)-FIND(":",N18)),N18)*INDEX('Age Factors'!$C$2:$AJ$24,MATCH(N$2,'Age Factors'!$B$2:$B$24,0),MATCH($C18&amp;IF($D18&lt;30,30,FLOOR($D18/5,1)*5),'Age Factors'!$C$1:$AJ$1,0))),2))^INDEX('Scoring Coefficients'!$F$2:$F$33,MATCH($C18&amp;N$2,'Scoring Coefficients'!$A$2:$A$33,0)))),0),0)</f>
        <v>0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15" x14ac:dyDescent="0.25">
      <c r="A19" s="34"/>
      <c r="B19" s="34"/>
      <c r="C19" s="35" t="s">
        <v>10</v>
      </c>
      <c r="D19" s="36"/>
      <c r="E19" s="37">
        <f t="shared" si="0"/>
        <v>0</v>
      </c>
      <c r="F19" s="38"/>
      <c r="G19" s="39">
        <f>IF(AND(F19&lt;&gt;0,F19&lt;&gt;"",$D19&lt;&gt;""),IFERROR(INT(INDEX('Scoring Coefficients'!$D$2:$D$33,MATCH($C19&amp;F$2,'Scoring Coefficients'!$A$2:$A$33,0))*((INDEX('Scoring Coefficients'!$E$2:$E$33,MATCH($C19&amp;F$2,'Scoring Coefficients'!$A$2:$A$33,0))-ROUNDUP((IFERROR((LEFT(F19,FIND(":",F19)-1)*60)+RIGHT(F19,LEN(F19)-FIND(":",F19)),F19)*INDEX('Age Factors'!$C$2:$AJ$24,MATCH(F$2,'Age Factors'!$B$2:$B$24,0),MATCH($C19&amp;IF($D19&lt;30,30,FLOOR($D19/5,1)*5),'Age Factors'!$C$1:$AJ$1,0))),2))^INDEX('Scoring Coefficients'!$F$2:$F$33,MATCH($C19&amp;F$2,'Scoring Coefficients'!$A$2:$A$33,0)))),0),0)</f>
        <v>0</v>
      </c>
      <c r="H19" s="40"/>
      <c r="I19" s="39">
        <f>IF(AND(H19&lt;&gt;0,H19&lt;&gt;"",$D19&lt;&gt;""),IFERROR(INT(INDEX('Scoring Coefficients'!$D$2:$D$33,MATCH($C19&amp;H$2,'Scoring Coefficients'!$A$2:$A$33,0))*((ROUNDDOWN((H19*INDEX('Age Factors'!$C$2:$AJ$24,MATCH(H$2,'Age Factors'!$B$2:$B$24,0),MATCH($C19&amp;IF($D19&lt;30,30,FLOOR($D19/5,1)*5),'Age Factors'!$C$1:$AJ$1,0))),2)-INDEX('Scoring Coefficients'!$E$2:$E$33,MATCH($C19&amp;H$2,'Scoring Coefficients'!$A$2:$A$33,0)))^INDEX('Scoring Coefficients'!$F$2:$F$33,MATCH($C19&amp;H$2,'Scoring Coefficients'!$A$2:$A$33,0)))),0),0)</f>
        <v>0</v>
      </c>
      <c r="J19" s="40"/>
      <c r="K19" s="39">
        <f>IF(AND(J19&lt;&gt;0,J19&lt;&gt;"",$D19&lt;&gt;""),IFERROR(INT(INDEX('Scoring Coefficients'!$D$2:$D$33,MATCH($C19&amp;J$2,'Scoring Coefficients'!$A$2:$A$33,0))*(((INT((J19*100)*INDEX('Age Factors'!$C$2:$AJ$24,MATCH(J$2,'Age Factors'!$B$2:$B$24,0),MATCH($C19&amp;IF($D19&lt;30,30,FLOOR($D19/5,1)*5),'Age Factors'!$C$1:$AJ$1,0))))-INDEX('Scoring Coefficients'!$E$2:$E$33,MATCH($C19&amp;J$2,'Scoring Coefficients'!$A$2:$A$33,0)))^INDEX('Scoring Coefficients'!$F$2:$F$33,MATCH($C19&amp;J$2,'Scoring Coefficients'!$A$2:$A$33,0)))),0),0)</f>
        <v>0</v>
      </c>
      <c r="L19" s="40"/>
      <c r="M19" s="39">
        <f>IF(AND(L19&lt;&gt;0,L19&lt;&gt;"",$D19&lt;&gt;""),IFERROR(INT(INDEX('Scoring Coefficients'!$D$2:$D$33,MATCH($C19&amp;L$2,'Scoring Coefficients'!$A$2:$A$33,0))*((ROUNDDOWN((L19*INDEX('Age Factors'!$C$2:$AJ$24,MATCH(L$2,'Age Factors'!$B$2:$B$24,0),MATCH($C19&amp;IF($D19&lt;30,30,FLOOR($D19/5,1)*5),'Age Factors'!$C$1:$AJ$1,0))),2)-INDEX('Scoring Coefficients'!$E$2:$E$33,MATCH($C19&amp;L$2,'Scoring Coefficients'!$A$2:$A$33,0)))^INDEX('Scoring Coefficients'!$F$2:$F$33,MATCH($C19&amp;L$2,'Scoring Coefficients'!$A$2:$A$33,0)))),0),0)</f>
        <v>0</v>
      </c>
      <c r="N19" s="41"/>
      <c r="O19" s="39">
        <f>IF(AND(N19&lt;&gt;0,N19&lt;&gt;"",$D19&lt;&gt;""),IFERROR(INT(INDEX('Scoring Coefficients'!$D$2:$D$33,MATCH($C19&amp;N$2,'Scoring Coefficients'!$A$2:$A$33,0))*((INDEX('Scoring Coefficients'!$E$2:$E$33,MATCH($C19&amp;N$2,'Scoring Coefficients'!$A$2:$A$33,0))-ROUNDUP((IFERROR((LEFT(N19,FIND(":",N19)-1)*60)+RIGHT(N19,LEN(N19)-FIND(":",N19)),N19)*INDEX('Age Factors'!$C$2:$AJ$24,MATCH(N$2,'Age Factors'!$B$2:$B$24,0),MATCH($C19&amp;IF($D19&lt;30,30,FLOOR($D19/5,1)*5),'Age Factors'!$C$1:$AJ$1,0))),2))^INDEX('Scoring Coefficients'!$F$2:$F$33,MATCH($C19&amp;N$2,'Scoring Coefficients'!$A$2:$A$33,0)))),0),0)</f>
        <v>0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spans="1:25" ht="15" x14ac:dyDescent="0.25">
      <c r="A20" s="34"/>
      <c r="B20" s="34"/>
      <c r="C20" s="35" t="s">
        <v>10</v>
      </c>
      <c r="D20" s="36"/>
      <c r="E20" s="37">
        <f t="shared" si="0"/>
        <v>0</v>
      </c>
      <c r="F20" s="38"/>
      <c r="G20" s="39">
        <f>IF(AND(F20&lt;&gt;0,F20&lt;&gt;"",$D20&lt;&gt;""),IFERROR(INT(INDEX('Scoring Coefficients'!$D$2:$D$33,MATCH($C20&amp;F$2,'Scoring Coefficients'!$A$2:$A$33,0))*((INDEX('Scoring Coefficients'!$E$2:$E$33,MATCH($C20&amp;F$2,'Scoring Coefficients'!$A$2:$A$33,0))-ROUNDUP((IFERROR((LEFT(F20,FIND(":",F20)-1)*60)+RIGHT(F20,LEN(F20)-FIND(":",F20)),F20)*INDEX('Age Factors'!$C$2:$AJ$24,MATCH(F$2,'Age Factors'!$B$2:$B$24,0),MATCH($C20&amp;IF($D20&lt;30,30,FLOOR($D20/5,1)*5),'Age Factors'!$C$1:$AJ$1,0))),2))^INDEX('Scoring Coefficients'!$F$2:$F$33,MATCH($C20&amp;F$2,'Scoring Coefficients'!$A$2:$A$33,0)))),0),0)</f>
        <v>0</v>
      </c>
      <c r="H20" s="40"/>
      <c r="I20" s="39">
        <f>IF(AND(H20&lt;&gt;0,H20&lt;&gt;"",$D20&lt;&gt;""),IFERROR(INT(INDEX('Scoring Coefficients'!$D$2:$D$33,MATCH($C20&amp;H$2,'Scoring Coefficients'!$A$2:$A$33,0))*((ROUNDDOWN((H20*INDEX('Age Factors'!$C$2:$AJ$24,MATCH(H$2,'Age Factors'!$B$2:$B$24,0),MATCH($C20&amp;IF($D20&lt;30,30,FLOOR($D20/5,1)*5),'Age Factors'!$C$1:$AJ$1,0))),2)-INDEX('Scoring Coefficients'!$E$2:$E$33,MATCH($C20&amp;H$2,'Scoring Coefficients'!$A$2:$A$33,0)))^INDEX('Scoring Coefficients'!$F$2:$F$33,MATCH($C20&amp;H$2,'Scoring Coefficients'!$A$2:$A$33,0)))),0),0)</f>
        <v>0</v>
      </c>
      <c r="J20" s="40"/>
      <c r="K20" s="39">
        <f>IF(AND(J20&lt;&gt;0,J20&lt;&gt;"",$D20&lt;&gt;""),IFERROR(INT(INDEX('Scoring Coefficients'!$D$2:$D$33,MATCH($C20&amp;J$2,'Scoring Coefficients'!$A$2:$A$33,0))*(((INT((J20*100)*INDEX('Age Factors'!$C$2:$AJ$24,MATCH(J$2,'Age Factors'!$B$2:$B$24,0),MATCH($C20&amp;IF($D20&lt;30,30,FLOOR($D20/5,1)*5),'Age Factors'!$C$1:$AJ$1,0))))-INDEX('Scoring Coefficients'!$E$2:$E$33,MATCH($C20&amp;J$2,'Scoring Coefficients'!$A$2:$A$33,0)))^INDEX('Scoring Coefficients'!$F$2:$F$33,MATCH($C20&amp;J$2,'Scoring Coefficients'!$A$2:$A$33,0)))),0),0)</f>
        <v>0</v>
      </c>
      <c r="L20" s="40"/>
      <c r="M20" s="39">
        <f>IF(AND(L20&lt;&gt;0,L20&lt;&gt;"",$D20&lt;&gt;""),IFERROR(INT(INDEX('Scoring Coefficients'!$D$2:$D$33,MATCH($C20&amp;L$2,'Scoring Coefficients'!$A$2:$A$33,0))*((ROUNDDOWN((L20*INDEX('Age Factors'!$C$2:$AJ$24,MATCH(L$2,'Age Factors'!$B$2:$B$24,0),MATCH($C20&amp;IF($D20&lt;30,30,FLOOR($D20/5,1)*5),'Age Factors'!$C$1:$AJ$1,0))),2)-INDEX('Scoring Coefficients'!$E$2:$E$33,MATCH($C20&amp;L$2,'Scoring Coefficients'!$A$2:$A$33,0)))^INDEX('Scoring Coefficients'!$F$2:$F$33,MATCH($C20&amp;L$2,'Scoring Coefficients'!$A$2:$A$33,0)))),0),0)</f>
        <v>0</v>
      </c>
      <c r="N20" s="41"/>
      <c r="O20" s="39">
        <f>IF(AND(N20&lt;&gt;0,N20&lt;&gt;"",$D20&lt;&gt;""),IFERROR(INT(INDEX('Scoring Coefficients'!$D$2:$D$33,MATCH($C20&amp;N$2,'Scoring Coefficients'!$A$2:$A$33,0))*((INDEX('Scoring Coefficients'!$E$2:$E$33,MATCH($C20&amp;N$2,'Scoring Coefficients'!$A$2:$A$33,0))-ROUNDUP((IFERROR((LEFT(N20,FIND(":",N20)-1)*60)+RIGHT(N20,LEN(N20)-FIND(":",N20)),N20)*INDEX('Age Factors'!$C$2:$AJ$24,MATCH(N$2,'Age Factors'!$B$2:$B$24,0),MATCH($C20&amp;IF($D20&lt;30,30,FLOOR($D20/5,1)*5),'Age Factors'!$C$1:$AJ$1,0))),2))^INDEX('Scoring Coefficients'!$F$2:$F$33,MATCH($C20&amp;N$2,'Scoring Coefficients'!$A$2:$A$33,0)))),0),0)</f>
        <v>0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pans="1:25" ht="15" x14ac:dyDescent="0.25">
      <c r="A21" s="34"/>
      <c r="B21" s="34"/>
      <c r="C21" s="35" t="s">
        <v>10</v>
      </c>
      <c r="D21" s="36"/>
      <c r="E21" s="37">
        <f t="shared" si="0"/>
        <v>0</v>
      </c>
      <c r="F21" s="38"/>
      <c r="G21" s="39">
        <f>IF(AND(F21&lt;&gt;0,F21&lt;&gt;"",$D21&lt;&gt;""),IFERROR(INT(INDEX('Scoring Coefficients'!$D$2:$D$33,MATCH($C21&amp;F$2,'Scoring Coefficients'!$A$2:$A$33,0))*((INDEX('Scoring Coefficients'!$E$2:$E$33,MATCH($C21&amp;F$2,'Scoring Coefficients'!$A$2:$A$33,0))-ROUNDUP((IFERROR((LEFT(F21,FIND(":",F21)-1)*60)+RIGHT(F21,LEN(F21)-FIND(":",F21)),F21)*INDEX('Age Factors'!$C$2:$AJ$24,MATCH(F$2,'Age Factors'!$B$2:$B$24,0),MATCH($C21&amp;IF($D21&lt;30,30,FLOOR($D21/5,1)*5),'Age Factors'!$C$1:$AJ$1,0))),2))^INDEX('Scoring Coefficients'!$F$2:$F$33,MATCH($C21&amp;F$2,'Scoring Coefficients'!$A$2:$A$33,0)))),0),0)</f>
        <v>0</v>
      </c>
      <c r="H21" s="40"/>
      <c r="I21" s="39">
        <f>IF(AND(H21&lt;&gt;0,H21&lt;&gt;"",$D21&lt;&gt;""),IFERROR(INT(INDEX('Scoring Coefficients'!$D$2:$D$33,MATCH($C21&amp;H$2,'Scoring Coefficients'!$A$2:$A$33,0))*((ROUNDDOWN((H21*INDEX('Age Factors'!$C$2:$AJ$24,MATCH(H$2,'Age Factors'!$B$2:$B$24,0),MATCH($C21&amp;IF($D21&lt;30,30,FLOOR($D21/5,1)*5),'Age Factors'!$C$1:$AJ$1,0))),2)-INDEX('Scoring Coefficients'!$E$2:$E$33,MATCH($C21&amp;H$2,'Scoring Coefficients'!$A$2:$A$33,0)))^INDEX('Scoring Coefficients'!$F$2:$F$33,MATCH($C21&amp;H$2,'Scoring Coefficients'!$A$2:$A$33,0)))),0),0)</f>
        <v>0</v>
      </c>
      <c r="J21" s="40"/>
      <c r="K21" s="39">
        <f>IF(AND(J21&lt;&gt;0,J21&lt;&gt;"",$D21&lt;&gt;""),IFERROR(INT(INDEX('Scoring Coefficients'!$D$2:$D$33,MATCH($C21&amp;J$2,'Scoring Coefficients'!$A$2:$A$33,0))*(((INT((J21*100)*INDEX('Age Factors'!$C$2:$AJ$24,MATCH(J$2,'Age Factors'!$B$2:$B$24,0),MATCH($C21&amp;IF($D21&lt;30,30,FLOOR($D21/5,1)*5),'Age Factors'!$C$1:$AJ$1,0))))-INDEX('Scoring Coefficients'!$E$2:$E$33,MATCH($C21&amp;J$2,'Scoring Coefficients'!$A$2:$A$33,0)))^INDEX('Scoring Coefficients'!$F$2:$F$33,MATCH($C21&amp;J$2,'Scoring Coefficients'!$A$2:$A$33,0)))),0),0)</f>
        <v>0</v>
      </c>
      <c r="L21" s="40"/>
      <c r="M21" s="39">
        <f>IF(AND(L21&lt;&gt;0,L21&lt;&gt;"",$D21&lt;&gt;""),IFERROR(INT(INDEX('Scoring Coefficients'!$D$2:$D$33,MATCH($C21&amp;L$2,'Scoring Coefficients'!$A$2:$A$33,0))*((ROUNDDOWN((L21*INDEX('Age Factors'!$C$2:$AJ$24,MATCH(L$2,'Age Factors'!$B$2:$B$24,0),MATCH($C21&amp;IF($D21&lt;30,30,FLOOR($D21/5,1)*5),'Age Factors'!$C$1:$AJ$1,0))),2)-INDEX('Scoring Coefficients'!$E$2:$E$33,MATCH($C21&amp;L$2,'Scoring Coefficients'!$A$2:$A$33,0)))^INDEX('Scoring Coefficients'!$F$2:$F$33,MATCH($C21&amp;L$2,'Scoring Coefficients'!$A$2:$A$33,0)))),0),0)</f>
        <v>0</v>
      </c>
      <c r="N21" s="41"/>
      <c r="O21" s="39">
        <f>IF(AND(N21&lt;&gt;0,N21&lt;&gt;"",$D21&lt;&gt;""),IFERROR(INT(INDEX('Scoring Coefficients'!$D$2:$D$33,MATCH($C21&amp;N$2,'Scoring Coefficients'!$A$2:$A$33,0))*((INDEX('Scoring Coefficients'!$E$2:$E$33,MATCH($C21&amp;N$2,'Scoring Coefficients'!$A$2:$A$33,0))-ROUNDUP((IFERROR((LEFT(N21,FIND(":",N21)-1)*60)+RIGHT(N21,LEN(N21)-FIND(":",N21)),N21)*INDEX('Age Factors'!$C$2:$AJ$24,MATCH(N$2,'Age Factors'!$B$2:$B$24,0),MATCH($C21&amp;IF($D21&lt;30,30,FLOOR($D21/5,1)*5),'Age Factors'!$C$1:$AJ$1,0))),2))^INDEX('Scoring Coefficients'!$F$2:$F$33,MATCH($C21&amp;N$2,'Scoring Coefficients'!$A$2:$A$33,0)))),0),0)</f>
        <v>0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" x14ac:dyDescent="0.25">
      <c r="A22" s="34"/>
      <c r="B22" s="34"/>
      <c r="C22" s="35" t="s">
        <v>10</v>
      </c>
      <c r="D22" s="36"/>
      <c r="E22" s="37">
        <f t="shared" si="0"/>
        <v>0</v>
      </c>
      <c r="F22" s="38"/>
      <c r="G22" s="39">
        <f>IF(AND(F22&lt;&gt;0,F22&lt;&gt;"",$D22&lt;&gt;""),IFERROR(INT(INDEX('Scoring Coefficients'!$D$2:$D$33,MATCH($C22&amp;F$2,'Scoring Coefficients'!$A$2:$A$33,0))*((INDEX('Scoring Coefficients'!$E$2:$E$33,MATCH($C22&amp;F$2,'Scoring Coefficients'!$A$2:$A$33,0))-ROUNDUP((IFERROR((LEFT(F22,FIND(":",F22)-1)*60)+RIGHT(F22,LEN(F22)-FIND(":",F22)),F22)*INDEX('Age Factors'!$C$2:$AJ$24,MATCH(F$2,'Age Factors'!$B$2:$B$24,0),MATCH($C22&amp;IF($D22&lt;30,30,FLOOR($D22/5,1)*5),'Age Factors'!$C$1:$AJ$1,0))),2))^INDEX('Scoring Coefficients'!$F$2:$F$33,MATCH($C22&amp;F$2,'Scoring Coefficients'!$A$2:$A$33,0)))),0),0)</f>
        <v>0</v>
      </c>
      <c r="H22" s="40"/>
      <c r="I22" s="39">
        <f>IF(AND(H22&lt;&gt;0,H22&lt;&gt;"",$D22&lt;&gt;""),IFERROR(INT(INDEX('Scoring Coefficients'!$D$2:$D$33,MATCH($C22&amp;H$2,'Scoring Coefficients'!$A$2:$A$33,0))*((ROUNDDOWN((H22*INDEX('Age Factors'!$C$2:$AJ$24,MATCH(H$2,'Age Factors'!$B$2:$B$24,0),MATCH($C22&amp;IF($D22&lt;30,30,FLOOR($D22/5,1)*5),'Age Factors'!$C$1:$AJ$1,0))),2)-INDEX('Scoring Coefficients'!$E$2:$E$33,MATCH($C22&amp;H$2,'Scoring Coefficients'!$A$2:$A$33,0)))^INDEX('Scoring Coefficients'!$F$2:$F$33,MATCH($C22&amp;H$2,'Scoring Coefficients'!$A$2:$A$33,0)))),0),0)</f>
        <v>0</v>
      </c>
      <c r="J22" s="40"/>
      <c r="K22" s="39">
        <f>IF(AND(J22&lt;&gt;0,J22&lt;&gt;"",$D22&lt;&gt;""),IFERROR(INT(INDEX('Scoring Coefficients'!$D$2:$D$33,MATCH($C22&amp;J$2,'Scoring Coefficients'!$A$2:$A$33,0))*(((INT((J22*100)*INDEX('Age Factors'!$C$2:$AJ$24,MATCH(J$2,'Age Factors'!$B$2:$B$24,0),MATCH($C22&amp;IF($D22&lt;30,30,FLOOR($D22/5,1)*5),'Age Factors'!$C$1:$AJ$1,0))))-INDEX('Scoring Coefficients'!$E$2:$E$33,MATCH($C22&amp;J$2,'Scoring Coefficients'!$A$2:$A$33,0)))^INDEX('Scoring Coefficients'!$F$2:$F$33,MATCH($C22&amp;J$2,'Scoring Coefficients'!$A$2:$A$33,0)))),0),0)</f>
        <v>0</v>
      </c>
      <c r="L22" s="40"/>
      <c r="M22" s="39">
        <f>IF(AND(L22&lt;&gt;0,L22&lt;&gt;"",$D22&lt;&gt;""),IFERROR(INT(INDEX('Scoring Coefficients'!$D$2:$D$33,MATCH($C22&amp;L$2,'Scoring Coefficients'!$A$2:$A$33,0))*((ROUNDDOWN((L22*INDEX('Age Factors'!$C$2:$AJ$24,MATCH(L$2,'Age Factors'!$B$2:$B$24,0),MATCH($C22&amp;IF($D22&lt;30,30,FLOOR($D22/5,1)*5),'Age Factors'!$C$1:$AJ$1,0))),2)-INDEX('Scoring Coefficients'!$E$2:$E$33,MATCH($C22&amp;L$2,'Scoring Coefficients'!$A$2:$A$33,0)))^INDEX('Scoring Coefficients'!$F$2:$F$33,MATCH($C22&amp;L$2,'Scoring Coefficients'!$A$2:$A$33,0)))),0),0)</f>
        <v>0</v>
      </c>
      <c r="N22" s="41"/>
      <c r="O22" s="39">
        <f>IF(AND(N22&lt;&gt;0,N22&lt;&gt;"",$D22&lt;&gt;""),IFERROR(INT(INDEX('Scoring Coefficients'!$D$2:$D$33,MATCH($C22&amp;N$2,'Scoring Coefficients'!$A$2:$A$33,0))*((INDEX('Scoring Coefficients'!$E$2:$E$33,MATCH($C22&amp;N$2,'Scoring Coefficients'!$A$2:$A$33,0))-ROUNDUP((IFERROR((LEFT(N22,FIND(":",N22)-1)*60)+RIGHT(N22,LEN(N22)-FIND(":",N22)),N22)*INDEX('Age Factors'!$C$2:$AJ$24,MATCH(N$2,'Age Factors'!$B$2:$B$24,0),MATCH($C22&amp;IF($D22&lt;30,30,FLOOR($D22/5,1)*5),'Age Factors'!$C$1:$AJ$1,0))),2))^INDEX('Scoring Coefficients'!$F$2:$F$33,MATCH($C22&amp;N$2,'Scoring Coefficients'!$A$2:$A$33,0)))),0),0)</f>
        <v>0</v>
      </c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spans="1:25" ht="15" x14ac:dyDescent="0.25">
      <c r="A23" s="34"/>
      <c r="B23" s="34"/>
      <c r="C23" s="35" t="s">
        <v>10</v>
      </c>
      <c r="D23" s="36"/>
      <c r="E23" s="37">
        <f t="shared" si="0"/>
        <v>0</v>
      </c>
      <c r="F23" s="38"/>
      <c r="G23" s="39">
        <f>IF(AND(F23&lt;&gt;0,F23&lt;&gt;"",$D23&lt;&gt;""),IFERROR(INT(INDEX('Scoring Coefficients'!$D$2:$D$33,MATCH($C23&amp;F$2,'Scoring Coefficients'!$A$2:$A$33,0))*((INDEX('Scoring Coefficients'!$E$2:$E$33,MATCH($C23&amp;F$2,'Scoring Coefficients'!$A$2:$A$33,0))-ROUNDUP((IFERROR((LEFT(F23,FIND(":",F23)-1)*60)+RIGHT(F23,LEN(F23)-FIND(":",F23)),F23)*INDEX('Age Factors'!$C$2:$AJ$24,MATCH(F$2,'Age Factors'!$B$2:$B$24,0),MATCH($C23&amp;IF($D23&lt;30,30,FLOOR($D23/5,1)*5),'Age Factors'!$C$1:$AJ$1,0))),2))^INDEX('Scoring Coefficients'!$F$2:$F$33,MATCH($C23&amp;F$2,'Scoring Coefficients'!$A$2:$A$33,0)))),0),0)</f>
        <v>0</v>
      </c>
      <c r="H23" s="40"/>
      <c r="I23" s="39">
        <f>IF(AND(H23&lt;&gt;0,H23&lt;&gt;"",$D23&lt;&gt;""),IFERROR(INT(INDEX('Scoring Coefficients'!$D$2:$D$33,MATCH($C23&amp;H$2,'Scoring Coefficients'!$A$2:$A$33,0))*((ROUNDDOWN((H23*INDEX('Age Factors'!$C$2:$AJ$24,MATCH(H$2,'Age Factors'!$B$2:$B$24,0),MATCH($C23&amp;IF($D23&lt;30,30,FLOOR($D23/5,1)*5),'Age Factors'!$C$1:$AJ$1,0))),2)-INDEX('Scoring Coefficients'!$E$2:$E$33,MATCH($C23&amp;H$2,'Scoring Coefficients'!$A$2:$A$33,0)))^INDEX('Scoring Coefficients'!$F$2:$F$33,MATCH($C23&amp;H$2,'Scoring Coefficients'!$A$2:$A$33,0)))),0),0)</f>
        <v>0</v>
      </c>
      <c r="J23" s="40"/>
      <c r="K23" s="39">
        <f>IF(AND(J23&lt;&gt;0,J23&lt;&gt;"",$D23&lt;&gt;""),IFERROR(INT(INDEX('Scoring Coefficients'!$D$2:$D$33,MATCH($C23&amp;J$2,'Scoring Coefficients'!$A$2:$A$33,0))*(((INT((J23*100)*INDEX('Age Factors'!$C$2:$AJ$24,MATCH(J$2,'Age Factors'!$B$2:$B$24,0),MATCH($C23&amp;IF($D23&lt;30,30,FLOOR($D23/5,1)*5),'Age Factors'!$C$1:$AJ$1,0))))-INDEX('Scoring Coefficients'!$E$2:$E$33,MATCH($C23&amp;J$2,'Scoring Coefficients'!$A$2:$A$33,0)))^INDEX('Scoring Coefficients'!$F$2:$F$33,MATCH($C23&amp;J$2,'Scoring Coefficients'!$A$2:$A$33,0)))),0),0)</f>
        <v>0</v>
      </c>
      <c r="L23" s="40"/>
      <c r="M23" s="39">
        <f>IF(AND(L23&lt;&gt;0,L23&lt;&gt;"",$D23&lt;&gt;""),IFERROR(INT(INDEX('Scoring Coefficients'!$D$2:$D$33,MATCH($C23&amp;L$2,'Scoring Coefficients'!$A$2:$A$33,0))*((ROUNDDOWN((L23*INDEX('Age Factors'!$C$2:$AJ$24,MATCH(L$2,'Age Factors'!$B$2:$B$24,0),MATCH($C23&amp;IF($D23&lt;30,30,FLOOR($D23/5,1)*5),'Age Factors'!$C$1:$AJ$1,0))),2)-INDEX('Scoring Coefficients'!$E$2:$E$33,MATCH($C23&amp;L$2,'Scoring Coefficients'!$A$2:$A$33,0)))^INDEX('Scoring Coefficients'!$F$2:$F$33,MATCH($C23&amp;L$2,'Scoring Coefficients'!$A$2:$A$33,0)))),0),0)</f>
        <v>0</v>
      </c>
      <c r="N23" s="41"/>
      <c r="O23" s="39">
        <f>IF(AND(N23&lt;&gt;0,N23&lt;&gt;"",$D23&lt;&gt;""),IFERROR(INT(INDEX('Scoring Coefficients'!$D$2:$D$33,MATCH($C23&amp;N$2,'Scoring Coefficients'!$A$2:$A$33,0))*((INDEX('Scoring Coefficients'!$E$2:$E$33,MATCH($C23&amp;N$2,'Scoring Coefficients'!$A$2:$A$33,0))-ROUNDUP((IFERROR((LEFT(N23,FIND(":",N23)-1)*60)+RIGHT(N23,LEN(N23)-FIND(":",N23)),N23)*INDEX('Age Factors'!$C$2:$AJ$24,MATCH(N$2,'Age Factors'!$B$2:$B$24,0),MATCH($C23&amp;IF($D23&lt;30,30,FLOOR($D23/5,1)*5),'Age Factors'!$C$1:$AJ$1,0))),2))^INDEX('Scoring Coefficients'!$F$2:$F$33,MATCH($C23&amp;N$2,'Scoring Coefficients'!$A$2:$A$33,0)))),0),0)</f>
        <v>0</v>
      </c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15" x14ac:dyDescent="0.25">
      <c r="A24" s="34"/>
      <c r="B24" s="34"/>
      <c r="C24" s="35" t="s">
        <v>10</v>
      </c>
      <c r="D24" s="36"/>
      <c r="E24" s="37">
        <f t="shared" si="0"/>
        <v>0</v>
      </c>
      <c r="F24" s="38"/>
      <c r="G24" s="39">
        <f>IF(AND(F24&lt;&gt;0,F24&lt;&gt;"",$D24&lt;&gt;""),IFERROR(INT(INDEX('Scoring Coefficients'!$D$2:$D$33,MATCH($C24&amp;F$2,'Scoring Coefficients'!$A$2:$A$33,0))*((INDEX('Scoring Coefficients'!$E$2:$E$33,MATCH($C24&amp;F$2,'Scoring Coefficients'!$A$2:$A$33,0))-ROUNDUP((IFERROR((LEFT(F24,FIND(":",F24)-1)*60)+RIGHT(F24,LEN(F24)-FIND(":",F24)),F24)*INDEX('Age Factors'!$C$2:$AJ$24,MATCH(F$2,'Age Factors'!$B$2:$B$24,0),MATCH($C24&amp;IF($D24&lt;30,30,FLOOR($D24/5,1)*5),'Age Factors'!$C$1:$AJ$1,0))),2))^INDEX('Scoring Coefficients'!$F$2:$F$33,MATCH($C24&amp;F$2,'Scoring Coefficients'!$A$2:$A$33,0)))),0),0)</f>
        <v>0</v>
      </c>
      <c r="H24" s="40"/>
      <c r="I24" s="39">
        <f>IF(AND(H24&lt;&gt;0,H24&lt;&gt;"",$D24&lt;&gt;""),IFERROR(INT(INDEX('Scoring Coefficients'!$D$2:$D$33,MATCH($C24&amp;H$2,'Scoring Coefficients'!$A$2:$A$33,0))*((ROUNDDOWN((H24*INDEX('Age Factors'!$C$2:$AJ$24,MATCH(H$2,'Age Factors'!$B$2:$B$24,0),MATCH($C24&amp;IF($D24&lt;30,30,FLOOR($D24/5,1)*5),'Age Factors'!$C$1:$AJ$1,0))),2)-INDEX('Scoring Coefficients'!$E$2:$E$33,MATCH($C24&amp;H$2,'Scoring Coefficients'!$A$2:$A$33,0)))^INDEX('Scoring Coefficients'!$F$2:$F$33,MATCH($C24&amp;H$2,'Scoring Coefficients'!$A$2:$A$33,0)))),0),0)</f>
        <v>0</v>
      </c>
      <c r="J24" s="40"/>
      <c r="K24" s="39">
        <f>IF(AND(J24&lt;&gt;0,J24&lt;&gt;"",$D24&lt;&gt;""),IFERROR(INT(INDEX('Scoring Coefficients'!$D$2:$D$33,MATCH($C24&amp;J$2,'Scoring Coefficients'!$A$2:$A$33,0))*(((INT((J24*100)*INDEX('Age Factors'!$C$2:$AJ$24,MATCH(J$2,'Age Factors'!$B$2:$B$24,0),MATCH($C24&amp;IF($D24&lt;30,30,FLOOR($D24/5,1)*5),'Age Factors'!$C$1:$AJ$1,0))))-INDEX('Scoring Coefficients'!$E$2:$E$33,MATCH($C24&amp;J$2,'Scoring Coefficients'!$A$2:$A$33,0)))^INDEX('Scoring Coefficients'!$F$2:$F$33,MATCH($C24&amp;J$2,'Scoring Coefficients'!$A$2:$A$33,0)))),0),0)</f>
        <v>0</v>
      </c>
      <c r="L24" s="40"/>
      <c r="M24" s="39">
        <f>IF(AND(L24&lt;&gt;0,L24&lt;&gt;"",$D24&lt;&gt;""),IFERROR(INT(INDEX('Scoring Coefficients'!$D$2:$D$33,MATCH($C24&amp;L$2,'Scoring Coefficients'!$A$2:$A$33,0))*((ROUNDDOWN((L24*INDEX('Age Factors'!$C$2:$AJ$24,MATCH(L$2,'Age Factors'!$B$2:$B$24,0),MATCH($C24&amp;IF($D24&lt;30,30,FLOOR($D24/5,1)*5),'Age Factors'!$C$1:$AJ$1,0))),2)-INDEX('Scoring Coefficients'!$E$2:$E$33,MATCH($C24&amp;L$2,'Scoring Coefficients'!$A$2:$A$33,0)))^INDEX('Scoring Coefficients'!$F$2:$F$33,MATCH($C24&amp;L$2,'Scoring Coefficients'!$A$2:$A$33,0)))),0),0)</f>
        <v>0</v>
      </c>
      <c r="N24" s="41"/>
      <c r="O24" s="39">
        <f>IF(AND(N24&lt;&gt;0,N24&lt;&gt;"",$D24&lt;&gt;""),IFERROR(INT(INDEX('Scoring Coefficients'!$D$2:$D$33,MATCH($C24&amp;N$2,'Scoring Coefficients'!$A$2:$A$33,0))*((INDEX('Scoring Coefficients'!$E$2:$E$33,MATCH($C24&amp;N$2,'Scoring Coefficients'!$A$2:$A$33,0))-ROUNDUP((IFERROR((LEFT(N24,FIND(":",N24)-1)*60)+RIGHT(N24,LEN(N24)-FIND(":",N24)),N24)*INDEX('Age Factors'!$C$2:$AJ$24,MATCH(N$2,'Age Factors'!$B$2:$B$24,0),MATCH($C24&amp;IF($D24&lt;30,30,FLOOR($D24/5,1)*5),'Age Factors'!$C$1:$AJ$1,0))),2))^INDEX('Scoring Coefficients'!$F$2:$F$33,MATCH($C24&amp;N$2,'Scoring Coefficients'!$A$2:$A$33,0)))),0),0)</f>
        <v>0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15" x14ac:dyDescent="0.25">
      <c r="A25" s="34"/>
      <c r="B25" s="34"/>
      <c r="C25" s="35" t="s">
        <v>10</v>
      </c>
      <c r="D25" s="36"/>
      <c r="E25" s="37">
        <f t="shared" si="0"/>
        <v>0</v>
      </c>
      <c r="F25" s="38"/>
      <c r="G25" s="39">
        <f>IF(AND(F25&lt;&gt;0,F25&lt;&gt;"",$D25&lt;&gt;""),IFERROR(INT(INDEX('Scoring Coefficients'!$D$2:$D$33,MATCH($C25&amp;F$2,'Scoring Coefficients'!$A$2:$A$33,0))*((INDEX('Scoring Coefficients'!$E$2:$E$33,MATCH($C25&amp;F$2,'Scoring Coefficients'!$A$2:$A$33,0))-ROUNDUP((IFERROR((LEFT(F25,FIND(":",F25)-1)*60)+RIGHT(F25,LEN(F25)-FIND(":",F25)),F25)*INDEX('Age Factors'!$C$2:$AJ$24,MATCH(F$2,'Age Factors'!$B$2:$B$24,0),MATCH($C25&amp;IF($D25&lt;30,30,FLOOR($D25/5,1)*5),'Age Factors'!$C$1:$AJ$1,0))),2))^INDEX('Scoring Coefficients'!$F$2:$F$33,MATCH($C25&amp;F$2,'Scoring Coefficients'!$A$2:$A$33,0)))),0),0)</f>
        <v>0</v>
      </c>
      <c r="H25" s="40"/>
      <c r="I25" s="39">
        <f>IF(AND(H25&lt;&gt;0,H25&lt;&gt;"",$D25&lt;&gt;""),IFERROR(INT(INDEX('Scoring Coefficients'!$D$2:$D$33,MATCH($C25&amp;H$2,'Scoring Coefficients'!$A$2:$A$33,0))*((ROUNDDOWN((H25*INDEX('Age Factors'!$C$2:$AJ$24,MATCH(H$2,'Age Factors'!$B$2:$B$24,0),MATCH($C25&amp;IF($D25&lt;30,30,FLOOR($D25/5,1)*5),'Age Factors'!$C$1:$AJ$1,0))),2)-INDEX('Scoring Coefficients'!$E$2:$E$33,MATCH($C25&amp;H$2,'Scoring Coefficients'!$A$2:$A$33,0)))^INDEX('Scoring Coefficients'!$F$2:$F$33,MATCH($C25&amp;H$2,'Scoring Coefficients'!$A$2:$A$33,0)))),0),0)</f>
        <v>0</v>
      </c>
      <c r="J25" s="40"/>
      <c r="K25" s="39">
        <f>IF(AND(J25&lt;&gt;0,J25&lt;&gt;"",$D25&lt;&gt;""),IFERROR(INT(INDEX('Scoring Coefficients'!$D$2:$D$33,MATCH($C25&amp;J$2,'Scoring Coefficients'!$A$2:$A$33,0))*(((INT((J25*100)*INDEX('Age Factors'!$C$2:$AJ$24,MATCH(J$2,'Age Factors'!$B$2:$B$24,0),MATCH($C25&amp;IF($D25&lt;30,30,FLOOR($D25/5,1)*5),'Age Factors'!$C$1:$AJ$1,0))))-INDEX('Scoring Coefficients'!$E$2:$E$33,MATCH($C25&amp;J$2,'Scoring Coefficients'!$A$2:$A$33,0)))^INDEX('Scoring Coefficients'!$F$2:$F$33,MATCH($C25&amp;J$2,'Scoring Coefficients'!$A$2:$A$33,0)))),0),0)</f>
        <v>0</v>
      </c>
      <c r="L25" s="40"/>
      <c r="M25" s="39">
        <f>IF(AND(L25&lt;&gt;0,L25&lt;&gt;"",$D25&lt;&gt;""),IFERROR(INT(INDEX('Scoring Coefficients'!$D$2:$D$33,MATCH($C25&amp;L$2,'Scoring Coefficients'!$A$2:$A$33,0))*((ROUNDDOWN((L25*INDEX('Age Factors'!$C$2:$AJ$24,MATCH(L$2,'Age Factors'!$B$2:$B$24,0),MATCH($C25&amp;IF($D25&lt;30,30,FLOOR($D25/5,1)*5),'Age Factors'!$C$1:$AJ$1,0))),2)-INDEX('Scoring Coefficients'!$E$2:$E$33,MATCH($C25&amp;L$2,'Scoring Coefficients'!$A$2:$A$33,0)))^INDEX('Scoring Coefficients'!$F$2:$F$33,MATCH($C25&amp;L$2,'Scoring Coefficients'!$A$2:$A$33,0)))),0),0)</f>
        <v>0</v>
      </c>
      <c r="N25" s="41"/>
      <c r="O25" s="39">
        <f>IF(AND(N25&lt;&gt;0,N25&lt;&gt;"",$D25&lt;&gt;""),IFERROR(INT(INDEX('Scoring Coefficients'!$D$2:$D$33,MATCH($C25&amp;N$2,'Scoring Coefficients'!$A$2:$A$33,0))*((INDEX('Scoring Coefficients'!$E$2:$E$33,MATCH($C25&amp;N$2,'Scoring Coefficients'!$A$2:$A$33,0))-ROUNDUP((IFERROR((LEFT(N25,FIND(":",N25)-1)*60)+RIGHT(N25,LEN(N25)-FIND(":",N25)),N25)*INDEX('Age Factors'!$C$2:$AJ$24,MATCH(N$2,'Age Factors'!$B$2:$B$24,0),MATCH($C25&amp;IF($D25&lt;30,30,FLOOR($D25/5,1)*5),'Age Factors'!$C$1:$AJ$1,0))),2))^INDEX('Scoring Coefficients'!$F$2:$F$33,MATCH($C25&amp;N$2,'Scoring Coefficients'!$A$2:$A$33,0)))),0),0)</f>
        <v>0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1:25" ht="15" x14ac:dyDescent="0.25">
      <c r="A26" s="34"/>
      <c r="B26" s="34"/>
      <c r="C26" s="35" t="s">
        <v>10</v>
      </c>
      <c r="D26" s="36"/>
      <c r="E26" s="37">
        <f t="shared" si="0"/>
        <v>0</v>
      </c>
      <c r="F26" s="38"/>
      <c r="G26" s="39">
        <f>IF(AND(F26&lt;&gt;0,F26&lt;&gt;"",$D26&lt;&gt;""),IFERROR(INT(INDEX('Scoring Coefficients'!$D$2:$D$33,MATCH($C26&amp;F$2,'Scoring Coefficients'!$A$2:$A$33,0))*((INDEX('Scoring Coefficients'!$E$2:$E$33,MATCH($C26&amp;F$2,'Scoring Coefficients'!$A$2:$A$33,0))-ROUNDUP((IFERROR((LEFT(F26,FIND(":",F26)-1)*60)+RIGHT(F26,LEN(F26)-FIND(":",F26)),F26)*INDEX('Age Factors'!$C$2:$AJ$24,MATCH(F$2,'Age Factors'!$B$2:$B$24,0),MATCH($C26&amp;IF($D26&lt;30,30,FLOOR($D26/5,1)*5),'Age Factors'!$C$1:$AJ$1,0))),2))^INDEX('Scoring Coefficients'!$F$2:$F$33,MATCH($C26&amp;F$2,'Scoring Coefficients'!$A$2:$A$33,0)))),0),0)</f>
        <v>0</v>
      </c>
      <c r="H26" s="40"/>
      <c r="I26" s="39">
        <f>IF(AND(H26&lt;&gt;0,H26&lt;&gt;"",$D26&lt;&gt;""),IFERROR(INT(INDEX('Scoring Coefficients'!$D$2:$D$33,MATCH($C26&amp;H$2,'Scoring Coefficients'!$A$2:$A$33,0))*((ROUNDDOWN((H26*INDEX('Age Factors'!$C$2:$AJ$24,MATCH(H$2,'Age Factors'!$B$2:$B$24,0),MATCH($C26&amp;IF($D26&lt;30,30,FLOOR($D26/5,1)*5),'Age Factors'!$C$1:$AJ$1,0))),2)-INDEX('Scoring Coefficients'!$E$2:$E$33,MATCH($C26&amp;H$2,'Scoring Coefficients'!$A$2:$A$33,0)))^INDEX('Scoring Coefficients'!$F$2:$F$33,MATCH($C26&amp;H$2,'Scoring Coefficients'!$A$2:$A$33,0)))),0),0)</f>
        <v>0</v>
      </c>
      <c r="J26" s="40"/>
      <c r="K26" s="39">
        <f>IF(AND(J26&lt;&gt;0,J26&lt;&gt;"",$D26&lt;&gt;""),IFERROR(INT(INDEX('Scoring Coefficients'!$D$2:$D$33,MATCH($C26&amp;J$2,'Scoring Coefficients'!$A$2:$A$33,0))*(((INT((J26*100)*INDEX('Age Factors'!$C$2:$AJ$24,MATCH(J$2,'Age Factors'!$B$2:$B$24,0),MATCH($C26&amp;IF($D26&lt;30,30,FLOOR($D26/5,1)*5),'Age Factors'!$C$1:$AJ$1,0))))-INDEX('Scoring Coefficients'!$E$2:$E$33,MATCH($C26&amp;J$2,'Scoring Coefficients'!$A$2:$A$33,0)))^INDEX('Scoring Coefficients'!$F$2:$F$33,MATCH($C26&amp;J$2,'Scoring Coefficients'!$A$2:$A$33,0)))),0),0)</f>
        <v>0</v>
      </c>
      <c r="L26" s="40"/>
      <c r="M26" s="39">
        <f>IF(AND(L26&lt;&gt;0,L26&lt;&gt;"",$D26&lt;&gt;""),IFERROR(INT(INDEX('Scoring Coefficients'!$D$2:$D$33,MATCH($C26&amp;L$2,'Scoring Coefficients'!$A$2:$A$33,0))*((ROUNDDOWN((L26*INDEX('Age Factors'!$C$2:$AJ$24,MATCH(L$2,'Age Factors'!$B$2:$B$24,0),MATCH($C26&amp;IF($D26&lt;30,30,FLOOR($D26/5,1)*5),'Age Factors'!$C$1:$AJ$1,0))),2)-INDEX('Scoring Coefficients'!$E$2:$E$33,MATCH($C26&amp;L$2,'Scoring Coefficients'!$A$2:$A$33,0)))^INDEX('Scoring Coefficients'!$F$2:$F$33,MATCH($C26&amp;L$2,'Scoring Coefficients'!$A$2:$A$33,0)))),0),0)</f>
        <v>0</v>
      </c>
      <c r="N26" s="41"/>
      <c r="O26" s="39">
        <f>IF(AND(N26&lt;&gt;0,N26&lt;&gt;"",$D26&lt;&gt;""),IFERROR(INT(INDEX('Scoring Coefficients'!$D$2:$D$33,MATCH($C26&amp;N$2,'Scoring Coefficients'!$A$2:$A$33,0))*((INDEX('Scoring Coefficients'!$E$2:$E$33,MATCH($C26&amp;N$2,'Scoring Coefficients'!$A$2:$A$33,0))-ROUNDUP((IFERROR((LEFT(N26,FIND(":",N26)-1)*60)+RIGHT(N26,LEN(N26)-FIND(":",N26)),N26)*INDEX('Age Factors'!$C$2:$AJ$24,MATCH(N$2,'Age Factors'!$B$2:$B$24,0),MATCH($C26&amp;IF($D26&lt;30,30,FLOOR($D26/5,1)*5),'Age Factors'!$C$1:$AJ$1,0))),2))^INDEX('Scoring Coefficients'!$F$2:$F$33,MATCH($C26&amp;N$2,'Scoring Coefficients'!$A$2:$A$33,0)))),0),0)</f>
        <v>0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15" x14ac:dyDescent="0.25">
      <c r="A27" s="34"/>
      <c r="B27" s="34"/>
      <c r="C27" s="35" t="s">
        <v>10</v>
      </c>
      <c r="D27" s="36"/>
      <c r="E27" s="37">
        <f t="shared" si="0"/>
        <v>0</v>
      </c>
      <c r="F27" s="38"/>
      <c r="G27" s="39">
        <f>IF(AND(F27&lt;&gt;0,F27&lt;&gt;"",$D27&lt;&gt;""),IFERROR(INT(INDEX('Scoring Coefficients'!$D$2:$D$33,MATCH($C27&amp;F$2,'Scoring Coefficients'!$A$2:$A$33,0))*((INDEX('Scoring Coefficients'!$E$2:$E$33,MATCH($C27&amp;F$2,'Scoring Coefficients'!$A$2:$A$33,0))-ROUNDUP((IFERROR((LEFT(F27,FIND(":",F27)-1)*60)+RIGHT(F27,LEN(F27)-FIND(":",F27)),F27)*INDEX('Age Factors'!$C$2:$AJ$24,MATCH(F$2,'Age Factors'!$B$2:$B$24,0),MATCH($C27&amp;IF($D27&lt;30,30,FLOOR($D27/5,1)*5),'Age Factors'!$C$1:$AJ$1,0))),2))^INDEX('Scoring Coefficients'!$F$2:$F$33,MATCH($C27&amp;F$2,'Scoring Coefficients'!$A$2:$A$33,0)))),0),0)</f>
        <v>0</v>
      </c>
      <c r="H27" s="40"/>
      <c r="I27" s="39">
        <f>IF(AND(H27&lt;&gt;0,H27&lt;&gt;"",$D27&lt;&gt;""),IFERROR(INT(INDEX('Scoring Coefficients'!$D$2:$D$33,MATCH($C27&amp;H$2,'Scoring Coefficients'!$A$2:$A$33,0))*((ROUNDDOWN((H27*INDEX('Age Factors'!$C$2:$AJ$24,MATCH(H$2,'Age Factors'!$B$2:$B$24,0),MATCH($C27&amp;IF($D27&lt;30,30,FLOOR($D27/5,1)*5),'Age Factors'!$C$1:$AJ$1,0))),2)-INDEX('Scoring Coefficients'!$E$2:$E$33,MATCH($C27&amp;H$2,'Scoring Coefficients'!$A$2:$A$33,0)))^INDEX('Scoring Coefficients'!$F$2:$F$33,MATCH($C27&amp;H$2,'Scoring Coefficients'!$A$2:$A$33,0)))),0),0)</f>
        <v>0</v>
      </c>
      <c r="J27" s="40"/>
      <c r="K27" s="39">
        <f>IF(AND(J27&lt;&gt;0,J27&lt;&gt;"",$D27&lt;&gt;""),IFERROR(INT(INDEX('Scoring Coefficients'!$D$2:$D$33,MATCH($C27&amp;J$2,'Scoring Coefficients'!$A$2:$A$33,0))*(((INT((J27*100)*INDEX('Age Factors'!$C$2:$AJ$24,MATCH(J$2,'Age Factors'!$B$2:$B$24,0),MATCH($C27&amp;IF($D27&lt;30,30,FLOOR($D27/5,1)*5),'Age Factors'!$C$1:$AJ$1,0))))-INDEX('Scoring Coefficients'!$E$2:$E$33,MATCH($C27&amp;J$2,'Scoring Coefficients'!$A$2:$A$33,0)))^INDEX('Scoring Coefficients'!$F$2:$F$33,MATCH($C27&amp;J$2,'Scoring Coefficients'!$A$2:$A$33,0)))),0),0)</f>
        <v>0</v>
      </c>
      <c r="L27" s="40"/>
      <c r="M27" s="39">
        <f>IF(AND(L27&lt;&gt;0,L27&lt;&gt;"",$D27&lt;&gt;""),IFERROR(INT(INDEX('Scoring Coefficients'!$D$2:$D$33,MATCH($C27&amp;L$2,'Scoring Coefficients'!$A$2:$A$33,0))*((ROUNDDOWN((L27*INDEX('Age Factors'!$C$2:$AJ$24,MATCH(L$2,'Age Factors'!$B$2:$B$24,0),MATCH($C27&amp;IF($D27&lt;30,30,FLOOR($D27/5,1)*5),'Age Factors'!$C$1:$AJ$1,0))),2)-INDEX('Scoring Coefficients'!$E$2:$E$33,MATCH($C27&amp;L$2,'Scoring Coefficients'!$A$2:$A$33,0)))^INDEX('Scoring Coefficients'!$F$2:$F$33,MATCH($C27&amp;L$2,'Scoring Coefficients'!$A$2:$A$33,0)))),0),0)</f>
        <v>0</v>
      </c>
      <c r="N27" s="41"/>
      <c r="O27" s="39">
        <f>IF(AND(N27&lt;&gt;0,N27&lt;&gt;"",$D27&lt;&gt;""),IFERROR(INT(INDEX('Scoring Coefficients'!$D$2:$D$33,MATCH($C27&amp;N$2,'Scoring Coefficients'!$A$2:$A$33,0))*((INDEX('Scoring Coefficients'!$E$2:$E$33,MATCH($C27&amp;N$2,'Scoring Coefficients'!$A$2:$A$33,0))-ROUNDUP((IFERROR((LEFT(N27,FIND(":",N27)-1)*60)+RIGHT(N27,LEN(N27)-FIND(":",N27)),N27)*INDEX('Age Factors'!$C$2:$AJ$24,MATCH(N$2,'Age Factors'!$B$2:$B$24,0),MATCH($C27&amp;IF($D27&lt;30,30,FLOOR($D27/5,1)*5),'Age Factors'!$C$1:$AJ$1,0))),2))^INDEX('Scoring Coefficients'!$F$2:$F$33,MATCH($C27&amp;N$2,'Scoring Coefficients'!$A$2:$A$33,0)))),0),0)</f>
        <v>0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</row>
  </sheetData>
  <mergeCells count="1">
    <mergeCell ref="A1:O1"/>
  </mergeCells>
  <dataValidations count="1">
    <dataValidation type="list" allowBlank="1" showInputMessage="1" showErrorMessage="1" sqref="D3:D27" xr:uid="{EC4024FD-5E0A-4871-9358-32615035ECB9}">
      <formula1>AllAgeGroups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C5F9-60F5-47CD-94B0-A3192E130B22}">
  <dimension ref="A1:Y27"/>
  <sheetViews>
    <sheetView workbookViewId="0">
      <selection sqref="A1:Y1"/>
    </sheetView>
  </sheetViews>
  <sheetFormatPr defaultRowHeight="12.75" x14ac:dyDescent="0.2"/>
  <cols>
    <col min="1" max="1" width="17.42578125" customWidth="1"/>
    <col min="2" max="2" width="24.42578125" customWidth="1"/>
  </cols>
  <sheetData>
    <row r="1" spans="1:25" ht="69.75" customHeight="1" x14ac:dyDescent="0.2">
      <c r="A1" s="48" t="s">
        <v>92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ht="25.5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/>
      <c r="H2" s="9" t="s">
        <v>7</v>
      </c>
      <c r="I2" s="9"/>
      <c r="J2" s="9" t="s">
        <v>6</v>
      </c>
      <c r="K2" s="9"/>
      <c r="L2" s="9" t="s">
        <v>19</v>
      </c>
      <c r="M2" s="9"/>
      <c r="N2" s="9" t="s">
        <v>20</v>
      </c>
      <c r="O2" s="9"/>
      <c r="P2" s="9" t="s">
        <v>18</v>
      </c>
      <c r="Q2" s="9"/>
      <c r="R2" s="9" t="s">
        <v>12</v>
      </c>
      <c r="S2" s="9"/>
      <c r="T2" s="9" t="s">
        <v>21</v>
      </c>
      <c r="U2" s="9"/>
      <c r="V2" s="9" t="s">
        <v>8</v>
      </c>
      <c r="W2" s="9"/>
      <c r="X2" s="9" t="s">
        <v>13</v>
      </c>
      <c r="Y2" s="9"/>
    </row>
    <row r="3" spans="1:25" ht="15" x14ac:dyDescent="0.25">
      <c r="A3" s="34"/>
      <c r="B3" s="34"/>
      <c r="C3" s="35" t="s">
        <v>14</v>
      </c>
      <c r="D3" s="36"/>
      <c r="E3" s="37">
        <f>IFERROR(SUM(G3,I3,K3,M3,O3,Q3, S3, U3, W3,Y3),0)</f>
        <v>0</v>
      </c>
      <c r="F3" s="38"/>
      <c r="G3" s="39">
        <f>IF(AND(F3&lt;&gt;0,F3&lt;&gt;"",$D3&lt;&gt;""),IFERROR(INT(INDEX('Scoring Coefficients'!$D$2:$D$33,MATCH($C3&amp;F$2,'Scoring Coefficients'!$A$2:$A$33,0))*((INDEX('Scoring Coefficients'!$E$2:$E$33,MATCH($C3&amp;F$2,'Scoring Coefficients'!$A$2:$A$33,0))-ROUNDUP((IFERROR((LEFT(F3,FIND(":",F3)-1)*60)+RIGHT(F3,LEN(F3)-FIND(":",F3)),F3)*INDEX('Age Factors'!$C$2:$AJ$24,MATCH(F$2,'Age Factors'!$B$2:$B$24,0),MATCH($C3&amp;IF($D3&lt;30,30,FLOOR($D3/5,1)*5),'Age Factors'!$C$1:$AJ$1,0))),2))^INDEX('Scoring Coefficients'!$F$2:$F$33,MATCH($C3&amp;F$2,'Scoring Coefficients'!$A$2:$A$33,0)))),0),0)</f>
        <v>0</v>
      </c>
      <c r="H3" s="40"/>
      <c r="I3" s="39">
        <f>IF(AND(H3&lt;&gt;0,H3&lt;&gt;"",$D3&lt;&gt;""),IFERROR(INT(INDEX('Scoring Coefficients'!$D$2:$D$33,MATCH($C3&amp;H$2,'Scoring Coefficients'!$A$2:$A$33,0))*(((INT((H3*100)*INDEX('Age Factors'!$C$2:$AJ$24,MATCH(H$2,'Age Factors'!$B$2:$B$24,0),MATCH($C3&amp;IF($D3&lt;30,30,FLOOR($D3/5,1)*5),'Age Factors'!$C$1:$AJ$1,0))))-INDEX('Scoring Coefficients'!$E$2:$E$33,MATCH($C3&amp;H$2,'Scoring Coefficients'!$A$2:$A$33,0)))^INDEX('Scoring Coefficients'!$F$2:$F$33,MATCH($C3&amp;H$2,'Scoring Coefficients'!$A$2:$A$33,0)))),0),0)</f>
        <v>0</v>
      </c>
      <c r="J3" s="40"/>
      <c r="K3" s="39">
        <f>IF(AND(J3&lt;&gt;0,J3&lt;&gt;"",$D3&lt;&gt;""),IFERROR(INT(INDEX('Scoring Coefficients'!$D$2:$D$33,MATCH($C3&amp;J$2,'Scoring Coefficients'!$A$2:$A$33,0))*((ROUNDDOWN((J3*INDEX('Age Factors'!$C$2:$AJ$24,MATCH(J$2,'Age Factors'!$B$2:$B$24,0),MATCH($C3&amp;IF($D3&lt;30,30,FLOOR($D3/5,1)*5),'Age Factors'!$C$1:$AJ$1,0))),2)-INDEX('Scoring Coefficients'!$E$2:$E$33,MATCH($C3&amp;J$2,'Scoring Coefficients'!$A$2:$A$33,0)))^INDEX('Scoring Coefficients'!$F$2:$F$33,MATCH($C3&amp;J$2,'Scoring Coefficients'!$A$2:$A$33,0)))),0),0)</f>
        <v>0</v>
      </c>
      <c r="L3" s="40"/>
      <c r="M3" s="39">
        <f>IF(AND(L3&lt;&gt;0,L3&lt;&gt;"",$D3&lt;&gt;""),IFERROR(INT(INDEX('Scoring Coefficients'!$D$2:$D$33,MATCH($C3&amp;L$2,'Scoring Coefficients'!$A$2:$A$33,0))*(((INT((L3*100)*INDEX('Age Factors'!$C$2:$AJ$24,MATCH(L$2,'Age Factors'!$B$2:$B$24,0),MATCH($C3&amp;IF($D3&lt;30,30,FLOOR($D3/5,1)*5),'Age Factors'!$C$1:$AJ$1,0))))-INDEX('Scoring Coefficients'!$E$2:$E$33,MATCH($C3&amp;L$2,'Scoring Coefficients'!$A$2:$A$33,0)))^INDEX('Scoring Coefficients'!$F$2:$F$33,MATCH($C3&amp;L$2,'Scoring Coefficients'!$A$2:$A$33,0)))),0),0)</f>
        <v>0</v>
      </c>
      <c r="N3" s="42"/>
      <c r="O3" s="39">
        <f>IF(AND(N3&lt;&gt;0,N3&lt;&gt;"",$D3&lt;&gt;""),IFERROR(INT(INDEX('Scoring Coefficients'!$D$2:$D$33,MATCH($C3&amp;N$2,'Scoring Coefficients'!$A$2:$A$33,0))*((INDEX('Scoring Coefficients'!$E$2:$E$33,MATCH($C3&amp;N$2,'Scoring Coefficients'!$A$2:$A$33,0))-ROUNDUP((IFERROR((LEFT(N3,FIND(":",N3)-1)*60)+RIGHT(N3,LEN(N3)-FIND(":",N3)),N3)*INDEX('Age Factors'!$C$2:$AJ$24,MATCH(N$2,'Age Factors'!$B$2:$B$24,0),MATCH($C3&amp;IF($D3&lt;30,30,FLOOR($D3/5,1)*5),'Age Factors'!$C$1:$AJ$1,0))),2))^INDEX('Scoring Coefficients'!$F$2:$F$33,MATCH($C3&amp;N$2,'Scoring Coefficients'!$A$2:$A$33,0)))),0),0)</f>
        <v>0</v>
      </c>
      <c r="P3" s="38"/>
      <c r="Q3" s="39">
        <f>IF(AND(P3&lt;&gt;0,P3&lt;&gt;"",$D3&lt;&gt;""),IFERROR(INT(INDEX('Scoring Coefficients'!$D$2:$D$33,MATCH($C3&amp;P$2,'Scoring Coefficients'!$A$2:$A$33,0))*((INDEX('Scoring Coefficients'!$E$2:$E$33,MATCH($C3&amp;P$2,'Scoring Coefficients'!$A$2:$A$33,0))-ROUNDUP((IFERROR((LEFT(P3,FIND(":",P3)-1)*60)+RIGHT(P3,LEN(P3)-FIND(":",P3)),P3)*INDEX('Age Factors'!$C$2:$AJ$24,MATCH(P$2,'Age Factors'!$B$2:$B$24,0),MATCH($C3&amp;IF($D3&lt;30,30,FLOOR($D3/5,1)*5),'Age Factors'!$C$1:$AJ$1,0))),2))^INDEX('Scoring Coefficients'!$F$2:$F$33,MATCH($C3&amp;P$2,'Scoring Coefficients'!$A$2:$A$33,0)))),0),0)</f>
        <v>0</v>
      </c>
      <c r="R3" s="40"/>
      <c r="S3" s="39">
        <f>IF(AND(R3&lt;&gt;0,R3&lt;&gt;"",$D3&lt;&gt;""),IFERROR(INT(INDEX('Scoring Coefficients'!$D$2:$D$33,MATCH($C3&amp;R$2,'Scoring Coefficients'!$A$2:$A$33,0))*((ROUNDDOWN((R3*INDEX('Age Factors'!$C$2:$AJ$24,MATCH(R$2,'Age Factors'!$B$2:$B$24,0),MATCH($C3&amp;IF($D3&lt;30,30,FLOOR($D3/5,1)*5),'Age Factors'!$C$1:$AJ$1,0))),2)-INDEX('Scoring Coefficients'!$E$2:$E$33,MATCH($C3&amp;R$2,'Scoring Coefficients'!$A$2:$A$33,0)))^INDEX('Scoring Coefficients'!$F$2:$F$33,MATCH($C3&amp;R$2,'Scoring Coefficients'!$A$2:$A$33,0)))),0),0)</f>
        <v>0</v>
      </c>
      <c r="T3" s="40"/>
      <c r="U3" s="39">
        <f>IF(AND(T3&lt;&gt;0,T3&lt;&gt;"",$D3&lt;&gt;""),IFERROR(INT(INDEX('Scoring Coefficients'!$D$2:$D$33,MATCH($C3&amp;T$2,'Scoring Coefficients'!$A$2:$A$33,0))*(((INT((T3*100)*INDEX('Age Factors'!$C$2:$AJ$24,MATCH(T$2,'Age Factors'!$B$2:$B$24,0),MATCH($C3&amp;IF($D3&lt;30,30,FLOOR($D3/5,1)*5),'Age Factors'!$C$1:$AJ$1,0))))-INDEX('Scoring Coefficients'!$E$2:$E$33,MATCH($C3&amp;T$2,'Scoring Coefficients'!$A$2:$A$33,0)))^INDEX('Scoring Coefficients'!$F$2:$F$33,MATCH($C3&amp;T$2,'Scoring Coefficients'!$A$2:$A$33,0)))),0),0)</f>
        <v>0</v>
      </c>
      <c r="V3" s="40"/>
      <c r="W3" s="39">
        <f>IF(AND(V3&lt;&gt;0,V3&lt;&gt;"",$D3&lt;&gt;""),IFERROR(INT(INDEX('Scoring Coefficients'!$D$2:$D$33,MATCH($C3&amp;V$2,'Scoring Coefficients'!$A$2:$A$33,0))*((ROUNDDOWN((V3*INDEX('Age Factors'!$C$2:$AJ$24,MATCH(V$2,'Age Factors'!$B$2:$B$24,0),MATCH($C3&amp;IF($D3&lt;30,30,FLOOR($D3/5,1)*5),'Age Factors'!$C$1:$AJ$1,0))),2)-INDEX('Scoring Coefficients'!$E$2:$E$33,MATCH($C3&amp;V$2,'Scoring Coefficients'!$A$2:$A$33,0)))^INDEX('Scoring Coefficients'!$F$2:$F$33,MATCH($C3&amp;V$2,'Scoring Coefficients'!$A$2:$A$33,0)))),0),0)</f>
        <v>0</v>
      </c>
      <c r="X3" s="41"/>
      <c r="Y3" s="39">
        <f>IF(AND(X3&lt;&gt;0,X3&lt;&gt;"",$D3&lt;&gt;""),IFERROR(INT(INDEX('Scoring Coefficients'!$D$2:$D$33,MATCH($C3&amp;X$2,'Scoring Coefficients'!$A$2:$A$33,0))*((INDEX('Scoring Coefficients'!$E$2:$E$33,MATCH($C3&amp;X$2,'Scoring Coefficients'!$A$2:$A$33,0))-ROUNDUP((IFERROR((LEFT(X3,FIND(":",X3)-1)*60)+RIGHT(X3,LEN(X3)-FIND(":",X3)),X3)*INDEX('Age Factors'!$C$2:$AJ$24,MATCH(X$2,'Age Factors'!$B$2:$B$24,0),MATCH($C3&amp;IF($D3&lt;30,30,FLOOR($D3/5,1)*5),'Age Factors'!$C$1:$AJ$1,0))),2))^INDEX('Scoring Coefficients'!$F$2:$F$33,MATCH($C3&amp;X$2,'Scoring Coefficients'!$A$2:$A$33,0)))),0),0)</f>
        <v>0</v>
      </c>
    </row>
    <row r="4" spans="1:25" ht="15" x14ac:dyDescent="0.25">
      <c r="A4" s="34"/>
      <c r="B4" s="34"/>
      <c r="C4" s="35" t="s">
        <v>14</v>
      </c>
      <c r="D4" s="36"/>
      <c r="E4" s="37">
        <f t="shared" ref="E4:E27" si="0">IFERROR(SUM(G4,I4,K4,M4,O4,Q4, S4, U4, W4,Y4),0)</f>
        <v>0</v>
      </c>
      <c r="F4" s="38"/>
      <c r="G4" s="39">
        <f>IF(AND(F4&lt;&gt;0,F4&lt;&gt;"",$D4&lt;&gt;""),IFERROR(INT(INDEX('Scoring Coefficients'!$D$2:$D$33,MATCH($C4&amp;F$2,'Scoring Coefficients'!$A$2:$A$33,0))*((INDEX('Scoring Coefficients'!$E$2:$E$33,MATCH($C4&amp;F$2,'Scoring Coefficients'!$A$2:$A$33,0))-ROUNDUP((IFERROR((LEFT(F4,FIND(":",F4)-1)*60)+RIGHT(F4,LEN(F4)-FIND(":",F4)),F4)*INDEX('Age Factors'!$C$2:$AJ$24,MATCH(F$2,'Age Factors'!$B$2:$B$24,0),MATCH($C4&amp;IF($D4&lt;30,30,FLOOR($D4/5,1)*5),'Age Factors'!$C$1:$AJ$1,0))),2))^INDEX('Scoring Coefficients'!$F$2:$F$33,MATCH($C4&amp;F$2,'Scoring Coefficients'!$A$2:$A$33,0)))),0),0)</f>
        <v>0</v>
      </c>
      <c r="H4" s="40"/>
      <c r="I4" s="39">
        <f>IF(AND(H4&lt;&gt;0,H4&lt;&gt;"",$D4&lt;&gt;""),IFERROR(INT(INDEX('Scoring Coefficients'!$D$2:$D$33,MATCH($C4&amp;H$2,'Scoring Coefficients'!$A$2:$A$33,0))*(((INT((H4*100)*INDEX('Age Factors'!$C$2:$AJ$24,MATCH(H$2,'Age Factors'!$B$2:$B$24,0),MATCH($C4&amp;IF($D4&lt;30,30,FLOOR($D4/5,1)*5),'Age Factors'!$C$1:$AJ$1,0))))-INDEX('Scoring Coefficients'!$E$2:$E$33,MATCH($C4&amp;H$2,'Scoring Coefficients'!$A$2:$A$33,0)))^INDEX('Scoring Coefficients'!$F$2:$F$33,MATCH($C4&amp;H$2,'Scoring Coefficients'!$A$2:$A$33,0)))),0),0)</f>
        <v>0</v>
      </c>
      <c r="J4" s="40"/>
      <c r="K4" s="39">
        <f>IF(AND(J4&lt;&gt;0,J4&lt;&gt;"",$D4&lt;&gt;""),IFERROR(INT(INDEX('Scoring Coefficients'!$D$2:$D$33,MATCH($C4&amp;J$2,'Scoring Coefficients'!$A$2:$A$33,0))*((ROUNDDOWN((J4*INDEX('Age Factors'!$C$2:$AJ$24,MATCH(J$2,'Age Factors'!$B$2:$B$24,0),MATCH($C4&amp;IF($D4&lt;30,30,FLOOR($D4/5,1)*5),'Age Factors'!$C$1:$AJ$1,0))),2)-INDEX('Scoring Coefficients'!$E$2:$E$33,MATCH($C4&amp;J$2,'Scoring Coefficients'!$A$2:$A$33,0)))^INDEX('Scoring Coefficients'!$F$2:$F$33,MATCH($C4&amp;J$2,'Scoring Coefficients'!$A$2:$A$33,0)))),0),0)</f>
        <v>0</v>
      </c>
      <c r="L4" s="40"/>
      <c r="M4" s="39">
        <f>IF(AND(L4&lt;&gt;0,L4&lt;&gt;"",$D4&lt;&gt;""),IFERROR(INT(INDEX('Scoring Coefficients'!$D$2:$D$33,MATCH($C4&amp;L$2,'Scoring Coefficients'!$A$2:$A$33,0))*(((INT((L4*100)*INDEX('Age Factors'!$C$2:$AJ$24,MATCH(L$2,'Age Factors'!$B$2:$B$24,0),MATCH($C4&amp;IF($D4&lt;30,30,FLOOR($D4/5,1)*5),'Age Factors'!$C$1:$AJ$1,0))))-INDEX('Scoring Coefficients'!$E$2:$E$33,MATCH($C4&amp;L$2,'Scoring Coefficients'!$A$2:$A$33,0)))^INDEX('Scoring Coefficients'!$F$2:$F$33,MATCH($C4&amp;L$2,'Scoring Coefficients'!$A$2:$A$33,0)))),0),0)</f>
        <v>0</v>
      </c>
      <c r="N4" s="42"/>
      <c r="O4" s="39">
        <f>IF(AND(N4&lt;&gt;0,N4&lt;&gt;"",$D4&lt;&gt;""),IFERROR(INT(INDEX('Scoring Coefficients'!$D$2:$D$33,MATCH($C4&amp;N$2,'Scoring Coefficients'!$A$2:$A$33,0))*((INDEX('Scoring Coefficients'!$E$2:$E$33,MATCH($C4&amp;N$2,'Scoring Coefficients'!$A$2:$A$33,0))-ROUNDUP((IFERROR((LEFT(N4,FIND(":",N4)-1)*60)+RIGHT(N4,LEN(N4)-FIND(":",N4)),N4)*INDEX('Age Factors'!$C$2:$AJ$24,MATCH(N$2,'Age Factors'!$B$2:$B$24,0),MATCH($C4&amp;IF($D4&lt;30,30,FLOOR($D4/5,1)*5),'Age Factors'!$C$1:$AJ$1,0))),2))^INDEX('Scoring Coefficients'!$F$2:$F$33,MATCH($C4&amp;N$2,'Scoring Coefficients'!$A$2:$A$33,0)))),0),0)</f>
        <v>0</v>
      </c>
      <c r="P4" s="38"/>
      <c r="Q4" s="39">
        <f>IF(AND(P4&lt;&gt;0,P4&lt;&gt;"",$D4&lt;&gt;""),IFERROR(INT(INDEX('Scoring Coefficients'!$D$2:$D$33,MATCH($C4&amp;P$2,'Scoring Coefficients'!$A$2:$A$33,0))*((INDEX('Scoring Coefficients'!$E$2:$E$33,MATCH($C4&amp;P$2,'Scoring Coefficients'!$A$2:$A$33,0))-ROUNDUP((IFERROR((LEFT(P4,FIND(":",P4)-1)*60)+RIGHT(P4,LEN(P4)-FIND(":",P4)),P4)*INDEX('Age Factors'!$C$2:$AJ$24,MATCH(P$2,'Age Factors'!$B$2:$B$24,0),MATCH($C4&amp;IF($D4&lt;30,30,FLOOR($D4/5,1)*5),'Age Factors'!$C$1:$AJ$1,0))),2))^INDEX('Scoring Coefficients'!$F$2:$F$33,MATCH($C4&amp;P$2,'Scoring Coefficients'!$A$2:$A$33,0)))),0),0)</f>
        <v>0</v>
      </c>
      <c r="R4" s="40"/>
      <c r="S4" s="39">
        <f>IF(AND(R4&lt;&gt;0,R4&lt;&gt;"",$D4&lt;&gt;""),IFERROR(INT(INDEX('Scoring Coefficients'!$D$2:$D$33,MATCH($C4&amp;R$2,'Scoring Coefficients'!$A$2:$A$33,0))*((ROUNDDOWN((R4*INDEX('Age Factors'!$C$2:$AJ$24,MATCH(R$2,'Age Factors'!$B$2:$B$24,0),MATCH($C4&amp;IF($D4&lt;30,30,FLOOR($D4/5,1)*5),'Age Factors'!$C$1:$AJ$1,0))),2)-INDEX('Scoring Coefficients'!$E$2:$E$33,MATCH($C4&amp;R$2,'Scoring Coefficients'!$A$2:$A$33,0)))^INDEX('Scoring Coefficients'!$F$2:$F$33,MATCH($C4&amp;R$2,'Scoring Coefficients'!$A$2:$A$33,0)))),0),0)</f>
        <v>0</v>
      </c>
      <c r="T4" s="40"/>
      <c r="U4" s="39">
        <f>IF(AND(T4&lt;&gt;0,T4&lt;&gt;"",$D4&lt;&gt;""),IFERROR(INT(INDEX('Scoring Coefficients'!$D$2:$D$33,MATCH($C4&amp;T$2,'Scoring Coefficients'!$A$2:$A$33,0))*(((INT((T4*100)*INDEX('Age Factors'!$C$2:$AJ$24,MATCH(T$2,'Age Factors'!$B$2:$B$24,0),MATCH($C4&amp;IF($D4&lt;30,30,FLOOR($D4/5,1)*5),'Age Factors'!$C$1:$AJ$1,0))))-INDEX('Scoring Coefficients'!$E$2:$E$33,MATCH($C4&amp;T$2,'Scoring Coefficients'!$A$2:$A$33,0)))^INDEX('Scoring Coefficients'!$F$2:$F$33,MATCH($C4&amp;T$2,'Scoring Coefficients'!$A$2:$A$33,0)))),0),0)</f>
        <v>0</v>
      </c>
      <c r="V4" s="40"/>
      <c r="W4" s="39">
        <f>IF(AND(V4&lt;&gt;0,V4&lt;&gt;"",$D4&lt;&gt;""),IFERROR(INT(INDEX('Scoring Coefficients'!$D$2:$D$33,MATCH($C4&amp;V$2,'Scoring Coefficients'!$A$2:$A$33,0))*((ROUNDDOWN((V4*INDEX('Age Factors'!$C$2:$AJ$24,MATCH(V$2,'Age Factors'!$B$2:$B$24,0),MATCH($C4&amp;IF($D4&lt;30,30,FLOOR($D4/5,1)*5),'Age Factors'!$C$1:$AJ$1,0))),2)-INDEX('Scoring Coefficients'!$E$2:$E$33,MATCH($C4&amp;V$2,'Scoring Coefficients'!$A$2:$A$33,0)))^INDEX('Scoring Coefficients'!$F$2:$F$33,MATCH($C4&amp;V$2,'Scoring Coefficients'!$A$2:$A$33,0)))),0),0)</f>
        <v>0</v>
      </c>
      <c r="X4" s="41"/>
      <c r="Y4" s="39">
        <f>IF(AND(X4&lt;&gt;0,X4&lt;&gt;"",$D4&lt;&gt;""),IFERROR(INT(INDEX('Scoring Coefficients'!$D$2:$D$33,MATCH($C4&amp;X$2,'Scoring Coefficients'!$A$2:$A$33,0))*((INDEX('Scoring Coefficients'!$E$2:$E$33,MATCH($C4&amp;X$2,'Scoring Coefficients'!$A$2:$A$33,0))-ROUNDUP((IFERROR((LEFT(X4,FIND(":",X4)-1)*60)+RIGHT(X4,LEN(X4)-FIND(":",X4)),X4)*INDEX('Age Factors'!$C$2:$AJ$24,MATCH(X$2,'Age Factors'!$B$2:$B$24,0),MATCH($C4&amp;IF($D4&lt;30,30,FLOOR($D4/5,1)*5),'Age Factors'!$C$1:$AJ$1,0))),2))^INDEX('Scoring Coefficients'!$F$2:$F$33,MATCH($C4&amp;X$2,'Scoring Coefficients'!$A$2:$A$33,0)))),0),0)</f>
        <v>0</v>
      </c>
    </row>
    <row r="5" spans="1:25" ht="15" x14ac:dyDescent="0.25">
      <c r="A5" s="34"/>
      <c r="B5" s="34"/>
      <c r="C5" s="35" t="s">
        <v>14</v>
      </c>
      <c r="D5" s="36"/>
      <c r="E5" s="37">
        <f t="shared" si="0"/>
        <v>0</v>
      </c>
      <c r="F5" s="38"/>
      <c r="G5" s="39">
        <f>IF(AND(F5&lt;&gt;0,F5&lt;&gt;"",$D5&lt;&gt;""),IFERROR(INT(INDEX('Scoring Coefficients'!$D$2:$D$33,MATCH($C5&amp;F$2,'Scoring Coefficients'!$A$2:$A$33,0))*((INDEX('Scoring Coefficients'!$E$2:$E$33,MATCH($C5&amp;F$2,'Scoring Coefficients'!$A$2:$A$33,0))-ROUNDUP((IFERROR((LEFT(F5,FIND(":",F5)-1)*60)+RIGHT(F5,LEN(F5)-FIND(":",F5)),F5)*INDEX('Age Factors'!$C$2:$AJ$24,MATCH(F$2,'Age Factors'!$B$2:$B$24,0),MATCH($C5&amp;IF($D5&lt;30,30,FLOOR($D5/5,1)*5),'Age Factors'!$C$1:$AJ$1,0))),2))^INDEX('Scoring Coefficients'!$F$2:$F$33,MATCH($C5&amp;F$2,'Scoring Coefficients'!$A$2:$A$33,0)))),0),0)</f>
        <v>0</v>
      </c>
      <c r="H5" s="40"/>
      <c r="I5" s="39">
        <f>IF(AND(H5&lt;&gt;0,H5&lt;&gt;"",$D5&lt;&gt;""),IFERROR(INT(INDEX('Scoring Coefficients'!$D$2:$D$33,MATCH($C5&amp;H$2,'Scoring Coefficients'!$A$2:$A$33,0))*(((INT((H5*100)*INDEX('Age Factors'!$C$2:$AJ$24,MATCH(H$2,'Age Factors'!$B$2:$B$24,0),MATCH($C5&amp;IF($D5&lt;30,30,FLOOR($D5/5,1)*5),'Age Factors'!$C$1:$AJ$1,0))))-INDEX('Scoring Coefficients'!$E$2:$E$33,MATCH($C5&amp;H$2,'Scoring Coefficients'!$A$2:$A$33,0)))^INDEX('Scoring Coefficients'!$F$2:$F$33,MATCH($C5&amp;H$2,'Scoring Coefficients'!$A$2:$A$33,0)))),0),0)</f>
        <v>0</v>
      </c>
      <c r="J5" s="40"/>
      <c r="K5" s="39">
        <f>IF(AND(J5&lt;&gt;0,J5&lt;&gt;"",$D5&lt;&gt;""),IFERROR(INT(INDEX('Scoring Coefficients'!$D$2:$D$33,MATCH($C5&amp;J$2,'Scoring Coefficients'!$A$2:$A$33,0))*((ROUNDDOWN((J5*INDEX('Age Factors'!$C$2:$AJ$24,MATCH(J$2,'Age Factors'!$B$2:$B$24,0),MATCH($C5&amp;IF($D5&lt;30,30,FLOOR($D5/5,1)*5),'Age Factors'!$C$1:$AJ$1,0))),2)-INDEX('Scoring Coefficients'!$E$2:$E$33,MATCH($C5&amp;J$2,'Scoring Coefficients'!$A$2:$A$33,0)))^INDEX('Scoring Coefficients'!$F$2:$F$33,MATCH($C5&amp;J$2,'Scoring Coefficients'!$A$2:$A$33,0)))),0),0)</f>
        <v>0</v>
      </c>
      <c r="L5" s="40"/>
      <c r="M5" s="39">
        <f>IF(AND(L5&lt;&gt;0,L5&lt;&gt;"",$D5&lt;&gt;""),IFERROR(INT(INDEX('Scoring Coefficients'!$D$2:$D$33,MATCH($C5&amp;L$2,'Scoring Coefficients'!$A$2:$A$33,0))*(((INT((L5*100)*INDEX('Age Factors'!$C$2:$AJ$24,MATCH(L$2,'Age Factors'!$B$2:$B$24,0),MATCH($C5&amp;IF($D5&lt;30,30,FLOOR($D5/5,1)*5),'Age Factors'!$C$1:$AJ$1,0))))-INDEX('Scoring Coefficients'!$E$2:$E$33,MATCH($C5&amp;L$2,'Scoring Coefficients'!$A$2:$A$33,0)))^INDEX('Scoring Coefficients'!$F$2:$F$33,MATCH($C5&amp;L$2,'Scoring Coefficients'!$A$2:$A$33,0)))),0),0)</f>
        <v>0</v>
      </c>
      <c r="N5" s="42"/>
      <c r="O5" s="39">
        <f>IF(AND(N5&lt;&gt;0,N5&lt;&gt;"",$D5&lt;&gt;""),IFERROR(INT(INDEX('Scoring Coefficients'!$D$2:$D$33,MATCH($C5&amp;N$2,'Scoring Coefficients'!$A$2:$A$33,0))*((INDEX('Scoring Coefficients'!$E$2:$E$33,MATCH($C5&amp;N$2,'Scoring Coefficients'!$A$2:$A$33,0))-ROUNDUP((IFERROR((LEFT(N5,FIND(":",N5)-1)*60)+RIGHT(N5,LEN(N5)-FIND(":",N5)),N5)*INDEX('Age Factors'!$C$2:$AJ$24,MATCH(N$2,'Age Factors'!$B$2:$B$24,0),MATCH($C5&amp;IF($D5&lt;30,30,FLOOR($D5/5,1)*5),'Age Factors'!$C$1:$AJ$1,0))),2))^INDEX('Scoring Coefficients'!$F$2:$F$33,MATCH($C5&amp;N$2,'Scoring Coefficients'!$A$2:$A$33,0)))),0),0)</f>
        <v>0</v>
      </c>
      <c r="P5" s="38"/>
      <c r="Q5" s="39">
        <f>IF(AND(P5&lt;&gt;0,P5&lt;&gt;"",$D5&lt;&gt;""),IFERROR(INT(INDEX('Scoring Coefficients'!$D$2:$D$33,MATCH($C5&amp;P$2,'Scoring Coefficients'!$A$2:$A$33,0))*((INDEX('Scoring Coefficients'!$E$2:$E$33,MATCH($C5&amp;P$2,'Scoring Coefficients'!$A$2:$A$33,0))-ROUNDUP((IFERROR((LEFT(P5,FIND(":",P5)-1)*60)+RIGHT(P5,LEN(P5)-FIND(":",P5)),P5)*INDEX('Age Factors'!$C$2:$AJ$24,MATCH(P$2,'Age Factors'!$B$2:$B$24,0),MATCH($C5&amp;IF($D5&lt;30,30,FLOOR($D5/5,1)*5),'Age Factors'!$C$1:$AJ$1,0))),2))^INDEX('Scoring Coefficients'!$F$2:$F$33,MATCH($C5&amp;P$2,'Scoring Coefficients'!$A$2:$A$33,0)))),0),0)</f>
        <v>0</v>
      </c>
      <c r="R5" s="40"/>
      <c r="S5" s="39">
        <f>IF(AND(R5&lt;&gt;0,R5&lt;&gt;"",$D5&lt;&gt;""),IFERROR(INT(INDEX('Scoring Coefficients'!$D$2:$D$33,MATCH($C5&amp;R$2,'Scoring Coefficients'!$A$2:$A$33,0))*((ROUNDDOWN((R5*INDEX('Age Factors'!$C$2:$AJ$24,MATCH(R$2,'Age Factors'!$B$2:$B$24,0),MATCH($C5&amp;IF($D5&lt;30,30,FLOOR($D5/5,1)*5),'Age Factors'!$C$1:$AJ$1,0))),2)-INDEX('Scoring Coefficients'!$E$2:$E$33,MATCH($C5&amp;R$2,'Scoring Coefficients'!$A$2:$A$33,0)))^INDEX('Scoring Coefficients'!$F$2:$F$33,MATCH($C5&amp;R$2,'Scoring Coefficients'!$A$2:$A$33,0)))),0),0)</f>
        <v>0</v>
      </c>
      <c r="T5" s="40"/>
      <c r="U5" s="39">
        <f>IF(AND(T5&lt;&gt;0,T5&lt;&gt;"",$D5&lt;&gt;""),IFERROR(INT(INDEX('Scoring Coefficients'!$D$2:$D$33,MATCH($C5&amp;T$2,'Scoring Coefficients'!$A$2:$A$33,0))*(((INT((T5*100)*INDEX('Age Factors'!$C$2:$AJ$24,MATCH(T$2,'Age Factors'!$B$2:$B$24,0),MATCH($C5&amp;IF($D5&lt;30,30,FLOOR($D5/5,1)*5),'Age Factors'!$C$1:$AJ$1,0))))-INDEX('Scoring Coefficients'!$E$2:$E$33,MATCH($C5&amp;T$2,'Scoring Coefficients'!$A$2:$A$33,0)))^INDEX('Scoring Coefficients'!$F$2:$F$33,MATCH($C5&amp;T$2,'Scoring Coefficients'!$A$2:$A$33,0)))),0),0)</f>
        <v>0</v>
      </c>
      <c r="V5" s="40"/>
      <c r="W5" s="39">
        <f>IF(AND(V5&lt;&gt;0,V5&lt;&gt;"",$D5&lt;&gt;""),IFERROR(INT(INDEX('Scoring Coefficients'!$D$2:$D$33,MATCH($C5&amp;V$2,'Scoring Coefficients'!$A$2:$A$33,0))*((ROUNDDOWN((V5*INDEX('Age Factors'!$C$2:$AJ$24,MATCH(V$2,'Age Factors'!$B$2:$B$24,0),MATCH($C5&amp;IF($D5&lt;30,30,FLOOR($D5/5,1)*5),'Age Factors'!$C$1:$AJ$1,0))),2)-INDEX('Scoring Coefficients'!$E$2:$E$33,MATCH($C5&amp;V$2,'Scoring Coefficients'!$A$2:$A$33,0)))^INDEX('Scoring Coefficients'!$F$2:$F$33,MATCH($C5&amp;V$2,'Scoring Coefficients'!$A$2:$A$33,0)))),0),0)</f>
        <v>0</v>
      </c>
      <c r="X5" s="41"/>
      <c r="Y5" s="39">
        <f>IF(AND(X5&lt;&gt;0,X5&lt;&gt;"",$D5&lt;&gt;""),IFERROR(INT(INDEX('Scoring Coefficients'!$D$2:$D$33,MATCH($C5&amp;X$2,'Scoring Coefficients'!$A$2:$A$33,0))*((INDEX('Scoring Coefficients'!$E$2:$E$33,MATCH($C5&amp;X$2,'Scoring Coefficients'!$A$2:$A$33,0))-ROUNDUP((IFERROR((LEFT(X5,FIND(":",X5)-1)*60)+RIGHT(X5,LEN(X5)-FIND(":",X5)),X5)*INDEX('Age Factors'!$C$2:$AJ$24,MATCH(X$2,'Age Factors'!$B$2:$B$24,0),MATCH($C5&amp;IF($D5&lt;30,30,FLOOR($D5/5,1)*5),'Age Factors'!$C$1:$AJ$1,0))),2))^INDEX('Scoring Coefficients'!$F$2:$F$33,MATCH($C5&amp;X$2,'Scoring Coefficients'!$A$2:$A$33,0)))),0),0)</f>
        <v>0</v>
      </c>
    </row>
    <row r="6" spans="1:25" ht="15" x14ac:dyDescent="0.25">
      <c r="A6" s="34"/>
      <c r="B6" s="34"/>
      <c r="C6" s="35" t="s">
        <v>14</v>
      </c>
      <c r="D6" s="36"/>
      <c r="E6" s="37">
        <f t="shared" si="0"/>
        <v>0</v>
      </c>
      <c r="F6" s="38"/>
      <c r="G6" s="39">
        <f>IF(AND(F6&lt;&gt;0,F6&lt;&gt;"",$D6&lt;&gt;""),IFERROR(INT(INDEX('Scoring Coefficients'!$D$2:$D$33,MATCH($C6&amp;F$2,'Scoring Coefficients'!$A$2:$A$33,0))*((INDEX('Scoring Coefficients'!$E$2:$E$33,MATCH($C6&amp;F$2,'Scoring Coefficients'!$A$2:$A$33,0))-ROUNDUP((IFERROR((LEFT(F6,FIND(":",F6)-1)*60)+RIGHT(F6,LEN(F6)-FIND(":",F6)),F6)*INDEX('Age Factors'!$C$2:$AJ$24,MATCH(F$2,'Age Factors'!$B$2:$B$24,0),MATCH($C6&amp;IF($D6&lt;30,30,FLOOR($D6/5,1)*5),'Age Factors'!$C$1:$AJ$1,0))),2))^INDEX('Scoring Coefficients'!$F$2:$F$33,MATCH($C6&amp;F$2,'Scoring Coefficients'!$A$2:$A$33,0)))),0),0)</f>
        <v>0</v>
      </c>
      <c r="H6" s="40"/>
      <c r="I6" s="39">
        <f>IF(AND(H6&lt;&gt;0,H6&lt;&gt;"",$D6&lt;&gt;""),IFERROR(INT(INDEX('Scoring Coefficients'!$D$2:$D$33,MATCH($C6&amp;H$2,'Scoring Coefficients'!$A$2:$A$33,0))*(((INT((H6*100)*INDEX('Age Factors'!$C$2:$AJ$24,MATCH(H$2,'Age Factors'!$B$2:$B$24,0),MATCH($C6&amp;IF($D6&lt;30,30,FLOOR($D6/5,1)*5),'Age Factors'!$C$1:$AJ$1,0))))-INDEX('Scoring Coefficients'!$E$2:$E$33,MATCH($C6&amp;H$2,'Scoring Coefficients'!$A$2:$A$33,0)))^INDEX('Scoring Coefficients'!$F$2:$F$33,MATCH($C6&amp;H$2,'Scoring Coefficients'!$A$2:$A$33,0)))),0),0)</f>
        <v>0</v>
      </c>
      <c r="J6" s="40"/>
      <c r="K6" s="39">
        <f>IF(AND(J6&lt;&gt;0,J6&lt;&gt;"",$D6&lt;&gt;""),IFERROR(INT(INDEX('Scoring Coefficients'!$D$2:$D$33,MATCH($C6&amp;J$2,'Scoring Coefficients'!$A$2:$A$33,0))*((ROUNDDOWN((J6*INDEX('Age Factors'!$C$2:$AJ$24,MATCH(J$2,'Age Factors'!$B$2:$B$24,0),MATCH($C6&amp;IF($D6&lt;30,30,FLOOR($D6/5,1)*5),'Age Factors'!$C$1:$AJ$1,0))),2)-INDEX('Scoring Coefficients'!$E$2:$E$33,MATCH($C6&amp;J$2,'Scoring Coefficients'!$A$2:$A$33,0)))^INDEX('Scoring Coefficients'!$F$2:$F$33,MATCH($C6&amp;J$2,'Scoring Coefficients'!$A$2:$A$33,0)))),0),0)</f>
        <v>0</v>
      </c>
      <c r="L6" s="40"/>
      <c r="M6" s="39">
        <f>IF(AND(L6&lt;&gt;0,L6&lt;&gt;"",$D6&lt;&gt;""),IFERROR(INT(INDEX('Scoring Coefficients'!$D$2:$D$33,MATCH($C6&amp;L$2,'Scoring Coefficients'!$A$2:$A$33,0))*(((INT((L6*100)*INDEX('Age Factors'!$C$2:$AJ$24,MATCH(L$2,'Age Factors'!$B$2:$B$24,0),MATCH($C6&amp;IF($D6&lt;30,30,FLOOR($D6/5,1)*5),'Age Factors'!$C$1:$AJ$1,0))))-INDEX('Scoring Coefficients'!$E$2:$E$33,MATCH($C6&amp;L$2,'Scoring Coefficients'!$A$2:$A$33,0)))^INDEX('Scoring Coefficients'!$F$2:$F$33,MATCH($C6&amp;L$2,'Scoring Coefficients'!$A$2:$A$33,0)))),0),0)</f>
        <v>0</v>
      </c>
      <c r="N6" s="42"/>
      <c r="O6" s="39">
        <f>IF(AND(N6&lt;&gt;0,N6&lt;&gt;"",$D6&lt;&gt;""),IFERROR(INT(INDEX('Scoring Coefficients'!$D$2:$D$33,MATCH($C6&amp;N$2,'Scoring Coefficients'!$A$2:$A$33,0))*((INDEX('Scoring Coefficients'!$E$2:$E$33,MATCH($C6&amp;N$2,'Scoring Coefficients'!$A$2:$A$33,0))-ROUNDUP((IFERROR((LEFT(N6,FIND(":",N6)-1)*60)+RIGHT(N6,LEN(N6)-FIND(":",N6)),N6)*INDEX('Age Factors'!$C$2:$AJ$24,MATCH(N$2,'Age Factors'!$B$2:$B$24,0),MATCH($C6&amp;IF($D6&lt;30,30,FLOOR($D6/5,1)*5),'Age Factors'!$C$1:$AJ$1,0))),2))^INDEX('Scoring Coefficients'!$F$2:$F$33,MATCH($C6&amp;N$2,'Scoring Coefficients'!$A$2:$A$33,0)))),0),0)</f>
        <v>0</v>
      </c>
      <c r="P6" s="38"/>
      <c r="Q6" s="39">
        <f>IF(AND(P6&lt;&gt;0,P6&lt;&gt;"",$D6&lt;&gt;""),IFERROR(INT(INDEX('Scoring Coefficients'!$D$2:$D$33,MATCH($C6&amp;P$2,'Scoring Coefficients'!$A$2:$A$33,0))*((INDEX('Scoring Coefficients'!$E$2:$E$33,MATCH($C6&amp;P$2,'Scoring Coefficients'!$A$2:$A$33,0))-ROUNDUP((IFERROR((LEFT(P6,FIND(":",P6)-1)*60)+RIGHT(P6,LEN(P6)-FIND(":",P6)),P6)*INDEX('Age Factors'!$C$2:$AJ$24,MATCH(P$2,'Age Factors'!$B$2:$B$24,0),MATCH($C6&amp;IF($D6&lt;30,30,FLOOR($D6/5,1)*5),'Age Factors'!$C$1:$AJ$1,0))),2))^INDEX('Scoring Coefficients'!$F$2:$F$33,MATCH($C6&amp;P$2,'Scoring Coefficients'!$A$2:$A$33,0)))),0),0)</f>
        <v>0</v>
      </c>
      <c r="R6" s="40"/>
      <c r="S6" s="39">
        <f>IF(AND(R6&lt;&gt;0,R6&lt;&gt;"",$D6&lt;&gt;""),IFERROR(INT(INDEX('Scoring Coefficients'!$D$2:$D$33,MATCH($C6&amp;R$2,'Scoring Coefficients'!$A$2:$A$33,0))*((ROUNDDOWN((R6*INDEX('Age Factors'!$C$2:$AJ$24,MATCH(R$2,'Age Factors'!$B$2:$B$24,0),MATCH($C6&amp;IF($D6&lt;30,30,FLOOR($D6/5,1)*5),'Age Factors'!$C$1:$AJ$1,0))),2)-INDEX('Scoring Coefficients'!$E$2:$E$33,MATCH($C6&amp;R$2,'Scoring Coefficients'!$A$2:$A$33,0)))^INDEX('Scoring Coefficients'!$F$2:$F$33,MATCH($C6&amp;R$2,'Scoring Coefficients'!$A$2:$A$33,0)))),0),0)</f>
        <v>0</v>
      </c>
      <c r="T6" s="40"/>
      <c r="U6" s="39">
        <f>IF(AND(T6&lt;&gt;0,T6&lt;&gt;"",$D6&lt;&gt;""),IFERROR(INT(INDEX('Scoring Coefficients'!$D$2:$D$33,MATCH($C6&amp;T$2,'Scoring Coefficients'!$A$2:$A$33,0))*(((INT((T6*100)*INDEX('Age Factors'!$C$2:$AJ$24,MATCH(T$2,'Age Factors'!$B$2:$B$24,0),MATCH($C6&amp;IF($D6&lt;30,30,FLOOR($D6/5,1)*5),'Age Factors'!$C$1:$AJ$1,0))))-INDEX('Scoring Coefficients'!$E$2:$E$33,MATCH($C6&amp;T$2,'Scoring Coefficients'!$A$2:$A$33,0)))^INDEX('Scoring Coefficients'!$F$2:$F$33,MATCH($C6&amp;T$2,'Scoring Coefficients'!$A$2:$A$33,0)))),0),0)</f>
        <v>0</v>
      </c>
      <c r="V6" s="40"/>
      <c r="W6" s="39">
        <f>IF(AND(V6&lt;&gt;0,V6&lt;&gt;"",$D6&lt;&gt;""),IFERROR(INT(INDEX('Scoring Coefficients'!$D$2:$D$33,MATCH($C6&amp;V$2,'Scoring Coefficients'!$A$2:$A$33,0))*((ROUNDDOWN((V6*INDEX('Age Factors'!$C$2:$AJ$24,MATCH(V$2,'Age Factors'!$B$2:$B$24,0),MATCH($C6&amp;IF($D6&lt;30,30,FLOOR($D6/5,1)*5),'Age Factors'!$C$1:$AJ$1,0))),2)-INDEX('Scoring Coefficients'!$E$2:$E$33,MATCH($C6&amp;V$2,'Scoring Coefficients'!$A$2:$A$33,0)))^INDEX('Scoring Coefficients'!$F$2:$F$33,MATCH($C6&amp;V$2,'Scoring Coefficients'!$A$2:$A$33,0)))),0),0)</f>
        <v>0</v>
      </c>
      <c r="X6" s="41"/>
      <c r="Y6" s="39">
        <f>IF(AND(X6&lt;&gt;0,X6&lt;&gt;"",$D6&lt;&gt;""),IFERROR(INT(INDEX('Scoring Coefficients'!$D$2:$D$33,MATCH($C6&amp;X$2,'Scoring Coefficients'!$A$2:$A$33,0))*((INDEX('Scoring Coefficients'!$E$2:$E$33,MATCH($C6&amp;X$2,'Scoring Coefficients'!$A$2:$A$33,0))-ROUNDUP((IFERROR((LEFT(X6,FIND(":",X6)-1)*60)+RIGHT(X6,LEN(X6)-FIND(":",X6)),X6)*INDEX('Age Factors'!$C$2:$AJ$24,MATCH(X$2,'Age Factors'!$B$2:$B$24,0),MATCH($C6&amp;IF($D6&lt;30,30,FLOOR($D6/5,1)*5),'Age Factors'!$C$1:$AJ$1,0))),2))^INDEX('Scoring Coefficients'!$F$2:$F$33,MATCH($C6&amp;X$2,'Scoring Coefficients'!$A$2:$A$33,0)))),0),0)</f>
        <v>0</v>
      </c>
    </row>
    <row r="7" spans="1:25" ht="15" x14ac:dyDescent="0.25">
      <c r="A7" s="34"/>
      <c r="B7" s="34"/>
      <c r="C7" s="35" t="s">
        <v>14</v>
      </c>
      <c r="D7" s="36"/>
      <c r="E7" s="37">
        <f t="shared" si="0"/>
        <v>0</v>
      </c>
      <c r="F7" s="38"/>
      <c r="G7" s="39">
        <f>IF(AND(F7&lt;&gt;0,F7&lt;&gt;"",$D7&lt;&gt;""),IFERROR(INT(INDEX('Scoring Coefficients'!$D$2:$D$33,MATCH($C7&amp;F$2,'Scoring Coefficients'!$A$2:$A$33,0))*((INDEX('Scoring Coefficients'!$E$2:$E$33,MATCH($C7&amp;F$2,'Scoring Coefficients'!$A$2:$A$33,0))-ROUNDUP((IFERROR((LEFT(F7,FIND(":",F7)-1)*60)+RIGHT(F7,LEN(F7)-FIND(":",F7)),F7)*INDEX('Age Factors'!$C$2:$AJ$24,MATCH(F$2,'Age Factors'!$B$2:$B$24,0),MATCH($C7&amp;IF($D7&lt;30,30,FLOOR($D7/5,1)*5),'Age Factors'!$C$1:$AJ$1,0))),2))^INDEX('Scoring Coefficients'!$F$2:$F$33,MATCH($C7&amp;F$2,'Scoring Coefficients'!$A$2:$A$33,0)))),0),0)</f>
        <v>0</v>
      </c>
      <c r="H7" s="40"/>
      <c r="I7" s="39">
        <f>IF(AND(H7&lt;&gt;0,H7&lt;&gt;"",$D7&lt;&gt;""),IFERROR(INT(INDEX('Scoring Coefficients'!$D$2:$D$33,MATCH($C7&amp;H$2,'Scoring Coefficients'!$A$2:$A$33,0))*(((INT((H7*100)*INDEX('Age Factors'!$C$2:$AJ$24,MATCH(H$2,'Age Factors'!$B$2:$B$24,0),MATCH($C7&amp;IF($D7&lt;30,30,FLOOR($D7/5,1)*5),'Age Factors'!$C$1:$AJ$1,0))))-INDEX('Scoring Coefficients'!$E$2:$E$33,MATCH($C7&amp;H$2,'Scoring Coefficients'!$A$2:$A$33,0)))^INDEX('Scoring Coefficients'!$F$2:$F$33,MATCH($C7&amp;H$2,'Scoring Coefficients'!$A$2:$A$33,0)))),0),0)</f>
        <v>0</v>
      </c>
      <c r="J7" s="40"/>
      <c r="K7" s="39">
        <f>IF(AND(J7&lt;&gt;0,J7&lt;&gt;"",$D7&lt;&gt;""),IFERROR(INT(INDEX('Scoring Coefficients'!$D$2:$D$33,MATCH($C7&amp;J$2,'Scoring Coefficients'!$A$2:$A$33,0))*((ROUNDDOWN((J7*INDEX('Age Factors'!$C$2:$AJ$24,MATCH(J$2,'Age Factors'!$B$2:$B$24,0),MATCH($C7&amp;IF($D7&lt;30,30,FLOOR($D7/5,1)*5),'Age Factors'!$C$1:$AJ$1,0))),2)-INDEX('Scoring Coefficients'!$E$2:$E$33,MATCH($C7&amp;J$2,'Scoring Coefficients'!$A$2:$A$33,0)))^INDEX('Scoring Coefficients'!$F$2:$F$33,MATCH($C7&amp;J$2,'Scoring Coefficients'!$A$2:$A$33,0)))),0),0)</f>
        <v>0</v>
      </c>
      <c r="L7" s="40"/>
      <c r="M7" s="39">
        <f>IF(AND(L7&lt;&gt;0,L7&lt;&gt;"",$D7&lt;&gt;""),IFERROR(INT(INDEX('Scoring Coefficients'!$D$2:$D$33,MATCH($C7&amp;L$2,'Scoring Coefficients'!$A$2:$A$33,0))*(((INT((L7*100)*INDEX('Age Factors'!$C$2:$AJ$24,MATCH(L$2,'Age Factors'!$B$2:$B$24,0),MATCH($C7&amp;IF($D7&lt;30,30,FLOOR($D7/5,1)*5),'Age Factors'!$C$1:$AJ$1,0))))-INDEX('Scoring Coefficients'!$E$2:$E$33,MATCH($C7&amp;L$2,'Scoring Coefficients'!$A$2:$A$33,0)))^INDEX('Scoring Coefficients'!$F$2:$F$33,MATCH($C7&amp;L$2,'Scoring Coefficients'!$A$2:$A$33,0)))),0),0)</f>
        <v>0</v>
      </c>
      <c r="N7" s="42"/>
      <c r="O7" s="39">
        <f>IF(AND(N7&lt;&gt;0,N7&lt;&gt;"",$D7&lt;&gt;""),IFERROR(INT(INDEX('Scoring Coefficients'!$D$2:$D$33,MATCH($C7&amp;N$2,'Scoring Coefficients'!$A$2:$A$33,0))*((INDEX('Scoring Coefficients'!$E$2:$E$33,MATCH($C7&amp;N$2,'Scoring Coefficients'!$A$2:$A$33,0))-ROUNDUP((IFERROR((LEFT(N7,FIND(":",N7)-1)*60)+RIGHT(N7,LEN(N7)-FIND(":",N7)),N7)*INDEX('Age Factors'!$C$2:$AJ$24,MATCH(N$2,'Age Factors'!$B$2:$B$24,0),MATCH($C7&amp;IF($D7&lt;30,30,FLOOR($D7/5,1)*5),'Age Factors'!$C$1:$AJ$1,0))),2))^INDEX('Scoring Coefficients'!$F$2:$F$33,MATCH($C7&amp;N$2,'Scoring Coefficients'!$A$2:$A$33,0)))),0),0)</f>
        <v>0</v>
      </c>
      <c r="P7" s="38"/>
      <c r="Q7" s="39">
        <f>IF(AND(P7&lt;&gt;0,P7&lt;&gt;"",$D7&lt;&gt;""),IFERROR(INT(INDEX('Scoring Coefficients'!$D$2:$D$33,MATCH($C7&amp;P$2,'Scoring Coefficients'!$A$2:$A$33,0))*((INDEX('Scoring Coefficients'!$E$2:$E$33,MATCH($C7&amp;P$2,'Scoring Coefficients'!$A$2:$A$33,0))-ROUNDUP((IFERROR((LEFT(P7,FIND(":",P7)-1)*60)+RIGHT(P7,LEN(P7)-FIND(":",P7)),P7)*INDEX('Age Factors'!$C$2:$AJ$24,MATCH(P$2,'Age Factors'!$B$2:$B$24,0),MATCH($C7&amp;IF($D7&lt;30,30,FLOOR($D7/5,1)*5),'Age Factors'!$C$1:$AJ$1,0))),2))^INDEX('Scoring Coefficients'!$F$2:$F$33,MATCH($C7&amp;P$2,'Scoring Coefficients'!$A$2:$A$33,0)))),0),0)</f>
        <v>0</v>
      </c>
      <c r="R7" s="40"/>
      <c r="S7" s="39">
        <f>IF(AND(R7&lt;&gt;0,R7&lt;&gt;"",$D7&lt;&gt;""),IFERROR(INT(INDEX('Scoring Coefficients'!$D$2:$D$33,MATCH($C7&amp;R$2,'Scoring Coefficients'!$A$2:$A$33,0))*((ROUNDDOWN((R7*INDEX('Age Factors'!$C$2:$AJ$24,MATCH(R$2,'Age Factors'!$B$2:$B$24,0),MATCH($C7&amp;IF($D7&lt;30,30,FLOOR($D7/5,1)*5),'Age Factors'!$C$1:$AJ$1,0))),2)-INDEX('Scoring Coefficients'!$E$2:$E$33,MATCH($C7&amp;R$2,'Scoring Coefficients'!$A$2:$A$33,0)))^INDEX('Scoring Coefficients'!$F$2:$F$33,MATCH($C7&amp;R$2,'Scoring Coefficients'!$A$2:$A$33,0)))),0),0)</f>
        <v>0</v>
      </c>
      <c r="T7" s="40"/>
      <c r="U7" s="39">
        <f>IF(AND(T7&lt;&gt;0,T7&lt;&gt;"",$D7&lt;&gt;""),IFERROR(INT(INDEX('Scoring Coefficients'!$D$2:$D$33,MATCH($C7&amp;T$2,'Scoring Coefficients'!$A$2:$A$33,0))*(((INT((T7*100)*INDEX('Age Factors'!$C$2:$AJ$24,MATCH(T$2,'Age Factors'!$B$2:$B$24,0),MATCH($C7&amp;IF($D7&lt;30,30,FLOOR($D7/5,1)*5),'Age Factors'!$C$1:$AJ$1,0))))-INDEX('Scoring Coefficients'!$E$2:$E$33,MATCH($C7&amp;T$2,'Scoring Coefficients'!$A$2:$A$33,0)))^INDEX('Scoring Coefficients'!$F$2:$F$33,MATCH($C7&amp;T$2,'Scoring Coefficients'!$A$2:$A$33,0)))),0),0)</f>
        <v>0</v>
      </c>
      <c r="V7" s="40"/>
      <c r="W7" s="39">
        <f>IF(AND(V7&lt;&gt;0,V7&lt;&gt;"",$D7&lt;&gt;""),IFERROR(INT(INDEX('Scoring Coefficients'!$D$2:$D$33,MATCH($C7&amp;V$2,'Scoring Coefficients'!$A$2:$A$33,0))*((ROUNDDOWN((V7*INDEX('Age Factors'!$C$2:$AJ$24,MATCH(V$2,'Age Factors'!$B$2:$B$24,0),MATCH($C7&amp;IF($D7&lt;30,30,FLOOR($D7/5,1)*5),'Age Factors'!$C$1:$AJ$1,0))),2)-INDEX('Scoring Coefficients'!$E$2:$E$33,MATCH($C7&amp;V$2,'Scoring Coefficients'!$A$2:$A$33,0)))^INDEX('Scoring Coefficients'!$F$2:$F$33,MATCH($C7&amp;V$2,'Scoring Coefficients'!$A$2:$A$33,0)))),0),0)</f>
        <v>0</v>
      </c>
      <c r="X7" s="41"/>
      <c r="Y7" s="39">
        <f>IF(AND(X7&lt;&gt;0,X7&lt;&gt;"",$D7&lt;&gt;""),IFERROR(INT(INDEX('Scoring Coefficients'!$D$2:$D$33,MATCH($C7&amp;X$2,'Scoring Coefficients'!$A$2:$A$33,0))*((INDEX('Scoring Coefficients'!$E$2:$E$33,MATCH($C7&amp;X$2,'Scoring Coefficients'!$A$2:$A$33,0))-ROUNDUP((IFERROR((LEFT(X7,FIND(":",X7)-1)*60)+RIGHT(X7,LEN(X7)-FIND(":",X7)),X7)*INDEX('Age Factors'!$C$2:$AJ$24,MATCH(X$2,'Age Factors'!$B$2:$B$24,0),MATCH($C7&amp;IF($D7&lt;30,30,FLOOR($D7/5,1)*5),'Age Factors'!$C$1:$AJ$1,0))),2))^INDEX('Scoring Coefficients'!$F$2:$F$33,MATCH($C7&amp;X$2,'Scoring Coefficients'!$A$2:$A$33,0)))),0),0)</f>
        <v>0</v>
      </c>
    </row>
    <row r="8" spans="1:25" ht="15" x14ac:dyDescent="0.25">
      <c r="A8" s="34"/>
      <c r="B8" s="34"/>
      <c r="C8" s="35" t="s">
        <v>14</v>
      </c>
      <c r="D8" s="36"/>
      <c r="E8" s="37">
        <f t="shared" si="0"/>
        <v>0</v>
      </c>
      <c r="F8" s="38"/>
      <c r="G8" s="39">
        <f>IF(AND(F8&lt;&gt;0,F8&lt;&gt;"",$D8&lt;&gt;""),IFERROR(INT(INDEX('Scoring Coefficients'!$D$2:$D$33,MATCH($C8&amp;F$2,'Scoring Coefficients'!$A$2:$A$33,0))*((INDEX('Scoring Coefficients'!$E$2:$E$33,MATCH($C8&amp;F$2,'Scoring Coefficients'!$A$2:$A$33,0))-ROUNDUP((IFERROR((LEFT(F8,FIND(":",F8)-1)*60)+RIGHT(F8,LEN(F8)-FIND(":",F8)),F8)*INDEX('Age Factors'!$C$2:$AJ$24,MATCH(F$2,'Age Factors'!$B$2:$B$24,0),MATCH($C8&amp;IF($D8&lt;30,30,FLOOR($D8/5,1)*5),'Age Factors'!$C$1:$AJ$1,0))),2))^INDEX('Scoring Coefficients'!$F$2:$F$33,MATCH($C8&amp;F$2,'Scoring Coefficients'!$A$2:$A$33,0)))),0),0)</f>
        <v>0</v>
      </c>
      <c r="H8" s="40"/>
      <c r="I8" s="39">
        <f>IF(AND(H8&lt;&gt;0,H8&lt;&gt;"",$D8&lt;&gt;""),IFERROR(INT(INDEX('Scoring Coefficients'!$D$2:$D$33,MATCH($C8&amp;H$2,'Scoring Coefficients'!$A$2:$A$33,0))*(((INT((H8*100)*INDEX('Age Factors'!$C$2:$AJ$24,MATCH(H$2,'Age Factors'!$B$2:$B$24,0),MATCH($C8&amp;IF($D8&lt;30,30,FLOOR($D8/5,1)*5),'Age Factors'!$C$1:$AJ$1,0))))-INDEX('Scoring Coefficients'!$E$2:$E$33,MATCH($C8&amp;H$2,'Scoring Coefficients'!$A$2:$A$33,0)))^INDEX('Scoring Coefficients'!$F$2:$F$33,MATCH($C8&amp;H$2,'Scoring Coefficients'!$A$2:$A$33,0)))),0),0)</f>
        <v>0</v>
      </c>
      <c r="J8" s="40"/>
      <c r="K8" s="39">
        <f>IF(AND(J8&lt;&gt;0,J8&lt;&gt;"",$D8&lt;&gt;""),IFERROR(INT(INDEX('Scoring Coefficients'!$D$2:$D$33,MATCH($C8&amp;J$2,'Scoring Coefficients'!$A$2:$A$33,0))*((ROUNDDOWN((J8*INDEX('Age Factors'!$C$2:$AJ$24,MATCH(J$2,'Age Factors'!$B$2:$B$24,0),MATCH($C8&amp;IF($D8&lt;30,30,FLOOR($D8/5,1)*5),'Age Factors'!$C$1:$AJ$1,0))),2)-INDEX('Scoring Coefficients'!$E$2:$E$33,MATCH($C8&amp;J$2,'Scoring Coefficients'!$A$2:$A$33,0)))^INDEX('Scoring Coefficients'!$F$2:$F$33,MATCH($C8&amp;J$2,'Scoring Coefficients'!$A$2:$A$33,0)))),0),0)</f>
        <v>0</v>
      </c>
      <c r="L8" s="40"/>
      <c r="M8" s="39">
        <f>IF(AND(L8&lt;&gt;0,L8&lt;&gt;"",$D8&lt;&gt;""),IFERROR(INT(INDEX('Scoring Coefficients'!$D$2:$D$33,MATCH($C8&amp;L$2,'Scoring Coefficients'!$A$2:$A$33,0))*(((INT((L8*100)*INDEX('Age Factors'!$C$2:$AJ$24,MATCH(L$2,'Age Factors'!$B$2:$B$24,0),MATCH($C8&amp;IF($D8&lt;30,30,FLOOR($D8/5,1)*5),'Age Factors'!$C$1:$AJ$1,0))))-INDEX('Scoring Coefficients'!$E$2:$E$33,MATCH($C8&amp;L$2,'Scoring Coefficients'!$A$2:$A$33,0)))^INDEX('Scoring Coefficients'!$F$2:$F$33,MATCH($C8&amp;L$2,'Scoring Coefficients'!$A$2:$A$33,0)))),0),0)</f>
        <v>0</v>
      </c>
      <c r="N8" s="42"/>
      <c r="O8" s="39">
        <f>IF(AND(N8&lt;&gt;0,N8&lt;&gt;"",$D8&lt;&gt;""),IFERROR(INT(INDEX('Scoring Coefficients'!$D$2:$D$33,MATCH($C8&amp;N$2,'Scoring Coefficients'!$A$2:$A$33,0))*((INDEX('Scoring Coefficients'!$E$2:$E$33,MATCH($C8&amp;N$2,'Scoring Coefficients'!$A$2:$A$33,0))-ROUNDUP((IFERROR((LEFT(N8,FIND(":",N8)-1)*60)+RIGHT(N8,LEN(N8)-FIND(":",N8)),N8)*INDEX('Age Factors'!$C$2:$AJ$24,MATCH(N$2,'Age Factors'!$B$2:$B$24,0),MATCH($C8&amp;IF($D8&lt;30,30,FLOOR($D8/5,1)*5),'Age Factors'!$C$1:$AJ$1,0))),2))^INDEX('Scoring Coefficients'!$F$2:$F$33,MATCH($C8&amp;N$2,'Scoring Coefficients'!$A$2:$A$33,0)))),0),0)</f>
        <v>0</v>
      </c>
      <c r="P8" s="38"/>
      <c r="Q8" s="39">
        <f>IF(AND(P8&lt;&gt;0,P8&lt;&gt;"",$D8&lt;&gt;""),IFERROR(INT(INDEX('Scoring Coefficients'!$D$2:$D$33,MATCH($C8&amp;P$2,'Scoring Coefficients'!$A$2:$A$33,0))*((INDEX('Scoring Coefficients'!$E$2:$E$33,MATCH($C8&amp;P$2,'Scoring Coefficients'!$A$2:$A$33,0))-ROUNDUP((IFERROR((LEFT(P8,FIND(":",P8)-1)*60)+RIGHT(P8,LEN(P8)-FIND(":",P8)),P8)*INDEX('Age Factors'!$C$2:$AJ$24,MATCH(P$2,'Age Factors'!$B$2:$B$24,0),MATCH($C8&amp;IF($D8&lt;30,30,FLOOR($D8/5,1)*5),'Age Factors'!$C$1:$AJ$1,0))),2))^INDEX('Scoring Coefficients'!$F$2:$F$33,MATCH($C8&amp;P$2,'Scoring Coefficients'!$A$2:$A$33,0)))),0),0)</f>
        <v>0</v>
      </c>
      <c r="R8" s="40"/>
      <c r="S8" s="39">
        <f>IF(AND(R8&lt;&gt;0,R8&lt;&gt;"",$D8&lt;&gt;""),IFERROR(INT(INDEX('Scoring Coefficients'!$D$2:$D$33,MATCH($C8&amp;R$2,'Scoring Coefficients'!$A$2:$A$33,0))*((ROUNDDOWN((R8*INDEX('Age Factors'!$C$2:$AJ$24,MATCH(R$2,'Age Factors'!$B$2:$B$24,0),MATCH($C8&amp;IF($D8&lt;30,30,FLOOR($D8/5,1)*5),'Age Factors'!$C$1:$AJ$1,0))),2)-INDEX('Scoring Coefficients'!$E$2:$E$33,MATCH($C8&amp;R$2,'Scoring Coefficients'!$A$2:$A$33,0)))^INDEX('Scoring Coefficients'!$F$2:$F$33,MATCH($C8&amp;R$2,'Scoring Coefficients'!$A$2:$A$33,0)))),0),0)</f>
        <v>0</v>
      </c>
      <c r="T8" s="40"/>
      <c r="U8" s="39">
        <f>IF(AND(T8&lt;&gt;0,T8&lt;&gt;"",$D8&lt;&gt;""),IFERROR(INT(INDEX('Scoring Coefficients'!$D$2:$D$33,MATCH($C8&amp;T$2,'Scoring Coefficients'!$A$2:$A$33,0))*(((INT((T8*100)*INDEX('Age Factors'!$C$2:$AJ$24,MATCH(T$2,'Age Factors'!$B$2:$B$24,0),MATCH($C8&amp;IF($D8&lt;30,30,FLOOR($D8/5,1)*5),'Age Factors'!$C$1:$AJ$1,0))))-INDEX('Scoring Coefficients'!$E$2:$E$33,MATCH($C8&amp;T$2,'Scoring Coefficients'!$A$2:$A$33,0)))^INDEX('Scoring Coefficients'!$F$2:$F$33,MATCH($C8&amp;T$2,'Scoring Coefficients'!$A$2:$A$33,0)))),0),0)</f>
        <v>0</v>
      </c>
      <c r="V8" s="40"/>
      <c r="W8" s="39">
        <f>IF(AND(V8&lt;&gt;0,V8&lt;&gt;"",$D8&lt;&gt;""),IFERROR(INT(INDEX('Scoring Coefficients'!$D$2:$D$33,MATCH($C8&amp;V$2,'Scoring Coefficients'!$A$2:$A$33,0))*((ROUNDDOWN((V8*INDEX('Age Factors'!$C$2:$AJ$24,MATCH(V$2,'Age Factors'!$B$2:$B$24,0),MATCH($C8&amp;IF($D8&lt;30,30,FLOOR($D8/5,1)*5),'Age Factors'!$C$1:$AJ$1,0))),2)-INDEX('Scoring Coefficients'!$E$2:$E$33,MATCH($C8&amp;V$2,'Scoring Coefficients'!$A$2:$A$33,0)))^INDEX('Scoring Coefficients'!$F$2:$F$33,MATCH($C8&amp;V$2,'Scoring Coefficients'!$A$2:$A$33,0)))),0),0)</f>
        <v>0</v>
      </c>
      <c r="X8" s="41"/>
      <c r="Y8" s="39">
        <f>IF(AND(X8&lt;&gt;0,X8&lt;&gt;"",$D8&lt;&gt;""),IFERROR(INT(INDEX('Scoring Coefficients'!$D$2:$D$33,MATCH($C8&amp;X$2,'Scoring Coefficients'!$A$2:$A$33,0))*((INDEX('Scoring Coefficients'!$E$2:$E$33,MATCH($C8&amp;X$2,'Scoring Coefficients'!$A$2:$A$33,0))-ROUNDUP((IFERROR((LEFT(X8,FIND(":",X8)-1)*60)+RIGHT(X8,LEN(X8)-FIND(":",X8)),X8)*INDEX('Age Factors'!$C$2:$AJ$24,MATCH(X$2,'Age Factors'!$B$2:$B$24,0),MATCH($C8&amp;IF($D8&lt;30,30,FLOOR($D8/5,1)*5),'Age Factors'!$C$1:$AJ$1,0))),2))^INDEX('Scoring Coefficients'!$F$2:$F$33,MATCH($C8&amp;X$2,'Scoring Coefficients'!$A$2:$A$33,0)))),0),0)</f>
        <v>0</v>
      </c>
    </row>
    <row r="9" spans="1:25" ht="15" x14ac:dyDescent="0.25">
      <c r="A9" s="34"/>
      <c r="B9" s="34"/>
      <c r="C9" s="35" t="s">
        <v>14</v>
      </c>
      <c r="D9" s="36"/>
      <c r="E9" s="37">
        <f t="shared" si="0"/>
        <v>0</v>
      </c>
      <c r="F9" s="38"/>
      <c r="G9" s="39">
        <f>IF(AND(F9&lt;&gt;0,F9&lt;&gt;"",$D9&lt;&gt;""),IFERROR(INT(INDEX('Scoring Coefficients'!$D$2:$D$33,MATCH($C9&amp;F$2,'Scoring Coefficients'!$A$2:$A$33,0))*((INDEX('Scoring Coefficients'!$E$2:$E$33,MATCH($C9&amp;F$2,'Scoring Coefficients'!$A$2:$A$33,0))-ROUNDUP((IFERROR((LEFT(F9,FIND(":",F9)-1)*60)+RIGHT(F9,LEN(F9)-FIND(":",F9)),F9)*INDEX('Age Factors'!$C$2:$AJ$24,MATCH(F$2,'Age Factors'!$B$2:$B$24,0),MATCH($C9&amp;IF($D9&lt;30,30,FLOOR($D9/5,1)*5),'Age Factors'!$C$1:$AJ$1,0))),2))^INDEX('Scoring Coefficients'!$F$2:$F$33,MATCH($C9&amp;F$2,'Scoring Coefficients'!$A$2:$A$33,0)))),0),0)</f>
        <v>0</v>
      </c>
      <c r="H9" s="40"/>
      <c r="I9" s="39">
        <f>IF(AND(H9&lt;&gt;0,H9&lt;&gt;"",$D9&lt;&gt;""),IFERROR(INT(INDEX('Scoring Coefficients'!$D$2:$D$33,MATCH($C9&amp;H$2,'Scoring Coefficients'!$A$2:$A$33,0))*(((INT((H9*100)*INDEX('Age Factors'!$C$2:$AJ$24,MATCH(H$2,'Age Factors'!$B$2:$B$24,0),MATCH($C9&amp;IF($D9&lt;30,30,FLOOR($D9/5,1)*5),'Age Factors'!$C$1:$AJ$1,0))))-INDEX('Scoring Coefficients'!$E$2:$E$33,MATCH($C9&amp;H$2,'Scoring Coefficients'!$A$2:$A$33,0)))^INDEX('Scoring Coefficients'!$F$2:$F$33,MATCH($C9&amp;H$2,'Scoring Coefficients'!$A$2:$A$33,0)))),0),0)</f>
        <v>0</v>
      </c>
      <c r="J9" s="40"/>
      <c r="K9" s="39">
        <f>IF(AND(J9&lt;&gt;0,J9&lt;&gt;"",$D9&lt;&gt;""),IFERROR(INT(INDEX('Scoring Coefficients'!$D$2:$D$33,MATCH($C9&amp;J$2,'Scoring Coefficients'!$A$2:$A$33,0))*((ROUNDDOWN((J9*INDEX('Age Factors'!$C$2:$AJ$24,MATCH(J$2,'Age Factors'!$B$2:$B$24,0),MATCH($C9&amp;IF($D9&lt;30,30,FLOOR($D9/5,1)*5),'Age Factors'!$C$1:$AJ$1,0))),2)-INDEX('Scoring Coefficients'!$E$2:$E$33,MATCH($C9&amp;J$2,'Scoring Coefficients'!$A$2:$A$33,0)))^INDEX('Scoring Coefficients'!$F$2:$F$33,MATCH($C9&amp;J$2,'Scoring Coefficients'!$A$2:$A$33,0)))),0),0)</f>
        <v>0</v>
      </c>
      <c r="L9" s="40"/>
      <c r="M9" s="39">
        <f>IF(AND(L9&lt;&gt;0,L9&lt;&gt;"",$D9&lt;&gt;""),IFERROR(INT(INDEX('Scoring Coefficients'!$D$2:$D$33,MATCH($C9&amp;L$2,'Scoring Coefficients'!$A$2:$A$33,0))*(((INT((L9*100)*INDEX('Age Factors'!$C$2:$AJ$24,MATCH(L$2,'Age Factors'!$B$2:$B$24,0),MATCH($C9&amp;IF($D9&lt;30,30,FLOOR($D9/5,1)*5),'Age Factors'!$C$1:$AJ$1,0))))-INDEX('Scoring Coefficients'!$E$2:$E$33,MATCH($C9&amp;L$2,'Scoring Coefficients'!$A$2:$A$33,0)))^INDEX('Scoring Coefficients'!$F$2:$F$33,MATCH($C9&amp;L$2,'Scoring Coefficients'!$A$2:$A$33,0)))),0),0)</f>
        <v>0</v>
      </c>
      <c r="N9" s="42"/>
      <c r="O9" s="39">
        <f>IF(AND(N9&lt;&gt;0,N9&lt;&gt;"",$D9&lt;&gt;""),IFERROR(INT(INDEX('Scoring Coefficients'!$D$2:$D$33,MATCH($C9&amp;N$2,'Scoring Coefficients'!$A$2:$A$33,0))*((INDEX('Scoring Coefficients'!$E$2:$E$33,MATCH($C9&amp;N$2,'Scoring Coefficients'!$A$2:$A$33,0))-ROUNDUP((IFERROR((LEFT(N9,FIND(":",N9)-1)*60)+RIGHT(N9,LEN(N9)-FIND(":",N9)),N9)*INDEX('Age Factors'!$C$2:$AJ$24,MATCH(N$2,'Age Factors'!$B$2:$B$24,0),MATCH($C9&amp;IF($D9&lt;30,30,FLOOR($D9/5,1)*5),'Age Factors'!$C$1:$AJ$1,0))),2))^INDEX('Scoring Coefficients'!$F$2:$F$33,MATCH($C9&amp;N$2,'Scoring Coefficients'!$A$2:$A$33,0)))),0),0)</f>
        <v>0</v>
      </c>
      <c r="P9" s="38"/>
      <c r="Q9" s="39">
        <f>IF(AND(P9&lt;&gt;0,P9&lt;&gt;"",$D9&lt;&gt;""),IFERROR(INT(INDEX('Scoring Coefficients'!$D$2:$D$33,MATCH($C9&amp;P$2,'Scoring Coefficients'!$A$2:$A$33,0))*((INDEX('Scoring Coefficients'!$E$2:$E$33,MATCH($C9&amp;P$2,'Scoring Coefficients'!$A$2:$A$33,0))-ROUNDUP((IFERROR((LEFT(P9,FIND(":",P9)-1)*60)+RIGHT(P9,LEN(P9)-FIND(":",P9)),P9)*INDEX('Age Factors'!$C$2:$AJ$24,MATCH(P$2,'Age Factors'!$B$2:$B$24,0),MATCH($C9&amp;IF($D9&lt;30,30,FLOOR($D9/5,1)*5),'Age Factors'!$C$1:$AJ$1,0))),2))^INDEX('Scoring Coefficients'!$F$2:$F$33,MATCH($C9&amp;P$2,'Scoring Coefficients'!$A$2:$A$33,0)))),0),0)</f>
        <v>0</v>
      </c>
      <c r="R9" s="40"/>
      <c r="S9" s="39">
        <f>IF(AND(R9&lt;&gt;0,R9&lt;&gt;"",$D9&lt;&gt;""),IFERROR(INT(INDEX('Scoring Coefficients'!$D$2:$D$33,MATCH($C9&amp;R$2,'Scoring Coefficients'!$A$2:$A$33,0))*((ROUNDDOWN((R9*INDEX('Age Factors'!$C$2:$AJ$24,MATCH(R$2,'Age Factors'!$B$2:$B$24,0),MATCH($C9&amp;IF($D9&lt;30,30,FLOOR($D9/5,1)*5),'Age Factors'!$C$1:$AJ$1,0))),2)-INDEX('Scoring Coefficients'!$E$2:$E$33,MATCH($C9&amp;R$2,'Scoring Coefficients'!$A$2:$A$33,0)))^INDEX('Scoring Coefficients'!$F$2:$F$33,MATCH($C9&amp;R$2,'Scoring Coefficients'!$A$2:$A$33,0)))),0),0)</f>
        <v>0</v>
      </c>
      <c r="T9" s="40"/>
      <c r="U9" s="39">
        <f>IF(AND(T9&lt;&gt;0,T9&lt;&gt;"",$D9&lt;&gt;""),IFERROR(INT(INDEX('Scoring Coefficients'!$D$2:$D$33,MATCH($C9&amp;T$2,'Scoring Coefficients'!$A$2:$A$33,0))*(((INT((T9*100)*INDEX('Age Factors'!$C$2:$AJ$24,MATCH(T$2,'Age Factors'!$B$2:$B$24,0),MATCH($C9&amp;IF($D9&lt;30,30,FLOOR($D9/5,1)*5),'Age Factors'!$C$1:$AJ$1,0))))-INDEX('Scoring Coefficients'!$E$2:$E$33,MATCH($C9&amp;T$2,'Scoring Coefficients'!$A$2:$A$33,0)))^INDEX('Scoring Coefficients'!$F$2:$F$33,MATCH($C9&amp;T$2,'Scoring Coefficients'!$A$2:$A$33,0)))),0),0)</f>
        <v>0</v>
      </c>
      <c r="V9" s="40"/>
      <c r="W9" s="39">
        <f>IF(AND(V9&lt;&gt;0,V9&lt;&gt;"",$D9&lt;&gt;""),IFERROR(INT(INDEX('Scoring Coefficients'!$D$2:$D$33,MATCH($C9&amp;V$2,'Scoring Coefficients'!$A$2:$A$33,0))*((ROUNDDOWN((V9*INDEX('Age Factors'!$C$2:$AJ$24,MATCH(V$2,'Age Factors'!$B$2:$B$24,0),MATCH($C9&amp;IF($D9&lt;30,30,FLOOR($D9/5,1)*5),'Age Factors'!$C$1:$AJ$1,0))),2)-INDEX('Scoring Coefficients'!$E$2:$E$33,MATCH($C9&amp;V$2,'Scoring Coefficients'!$A$2:$A$33,0)))^INDEX('Scoring Coefficients'!$F$2:$F$33,MATCH($C9&amp;V$2,'Scoring Coefficients'!$A$2:$A$33,0)))),0),0)</f>
        <v>0</v>
      </c>
      <c r="X9" s="41"/>
      <c r="Y9" s="39">
        <f>IF(AND(X9&lt;&gt;0,X9&lt;&gt;"",$D9&lt;&gt;""),IFERROR(INT(INDEX('Scoring Coefficients'!$D$2:$D$33,MATCH($C9&amp;X$2,'Scoring Coefficients'!$A$2:$A$33,0))*((INDEX('Scoring Coefficients'!$E$2:$E$33,MATCH($C9&amp;X$2,'Scoring Coefficients'!$A$2:$A$33,0))-ROUNDUP((IFERROR((LEFT(X9,FIND(":",X9)-1)*60)+RIGHT(X9,LEN(X9)-FIND(":",X9)),X9)*INDEX('Age Factors'!$C$2:$AJ$24,MATCH(X$2,'Age Factors'!$B$2:$B$24,0),MATCH($C9&amp;IF($D9&lt;30,30,FLOOR($D9/5,1)*5),'Age Factors'!$C$1:$AJ$1,0))),2))^INDEX('Scoring Coefficients'!$F$2:$F$33,MATCH($C9&amp;X$2,'Scoring Coefficients'!$A$2:$A$33,0)))),0),0)</f>
        <v>0</v>
      </c>
    </row>
    <row r="10" spans="1:25" ht="15" x14ac:dyDescent="0.25">
      <c r="A10" s="34"/>
      <c r="B10" s="34"/>
      <c r="C10" s="35" t="s">
        <v>14</v>
      </c>
      <c r="D10" s="36"/>
      <c r="E10" s="37">
        <f t="shared" si="0"/>
        <v>0</v>
      </c>
      <c r="F10" s="38"/>
      <c r="G10" s="39">
        <f>IF(AND(F10&lt;&gt;0,F10&lt;&gt;"",$D10&lt;&gt;""),IFERROR(INT(INDEX('Scoring Coefficients'!$D$2:$D$33,MATCH($C10&amp;F$2,'Scoring Coefficients'!$A$2:$A$33,0))*((INDEX('Scoring Coefficients'!$E$2:$E$33,MATCH($C10&amp;F$2,'Scoring Coefficients'!$A$2:$A$33,0))-ROUNDUP((IFERROR((LEFT(F10,FIND(":",F10)-1)*60)+RIGHT(F10,LEN(F10)-FIND(":",F10)),F10)*INDEX('Age Factors'!$C$2:$AJ$24,MATCH(F$2,'Age Factors'!$B$2:$B$24,0),MATCH($C10&amp;IF($D10&lt;30,30,FLOOR($D10/5,1)*5),'Age Factors'!$C$1:$AJ$1,0))),2))^INDEX('Scoring Coefficients'!$F$2:$F$33,MATCH($C10&amp;F$2,'Scoring Coefficients'!$A$2:$A$33,0)))),0),0)</f>
        <v>0</v>
      </c>
      <c r="H10" s="40"/>
      <c r="I10" s="39">
        <f>IF(AND(H10&lt;&gt;0,H10&lt;&gt;"",$D10&lt;&gt;""),IFERROR(INT(INDEX('Scoring Coefficients'!$D$2:$D$33,MATCH($C10&amp;H$2,'Scoring Coefficients'!$A$2:$A$33,0))*(((INT((H10*100)*INDEX('Age Factors'!$C$2:$AJ$24,MATCH(H$2,'Age Factors'!$B$2:$B$24,0),MATCH($C10&amp;IF($D10&lt;30,30,FLOOR($D10/5,1)*5),'Age Factors'!$C$1:$AJ$1,0))))-INDEX('Scoring Coefficients'!$E$2:$E$33,MATCH($C10&amp;H$2,'Scoring Coefficients'!$A$2:$A$33,0)))^INDEX('Scoring Coefficients'!$F$2:$F$33,MATCH($C10&amp;H$2,'Scoring Coefficients'!$A$2:$A$33,0)))),0),0)</f>
        <v>0</v>
      </c>
      <c r="J10" s="40"/>
      <c r="K10" s="39">
        <f>IF(AND(J10&lt;&gt;0,J10&lt;&gt;"",$D10&lt;&gt;""),IFERROR(INT(INDEX('Scoring Coefficients'!$D$2:$D$33,MATCH($C10&amp;J$2,'Scoring Coefficients'!$A$2:$A$33,0))*((ROUNDDOWN((J10*INDEX('Age Factors'!$C$2:$AJ$24,MATCH(J$2,'Age Factors'!$B$2:$B$24,0),MATCH($C10&amp;IF($D10&lt;30,30,FLOOR($D10/5,1)*5),'Age Factors'!$C$1:$AJ$1,0))),2)-INDEX('Scoring Coefficients'!$E$2:$E$33,MATCH($C10&amp;J$2,'Scoring Coefficients'!$A$2:$A$33,0)))^INDEX('Scoring Coefficients'!$F$2:$F$33,MATCH($C10&amp;J$2,'Scoring Coefficients'!$A$2:$A$33,0)))),0),0)</f>
        <v>0</v>
      </c>
      <c r="L10" s="40"/>
      <c r="M10" s="39">
        <f>IF(AND(L10&lt;&gt;0,L10&lt;&gt;"",$D10&lt;&gt;""),IFERROR(INT(INDEX('Scoring Coefficients'!$D$2:$D$33,MATCH($C10&amp;L$2,'Scoring Coefficients'!$A$2:$A$33,0))*(((INT((L10*100)*INDEX('Age Factors'!$C$2:$AJ$24,MATCH(L$2,'Age Factors'!$B$2:$B$24,0),MATCH($C10&amp;IF($D10&lt;30,30,FLOOR($D10/5,1)*5),'Age Factors'!$C$1:$AJ$1,0))))-INDEX('Scoring Coefficients'!$E$2:$E$33,MATCH($C10&amp;L$2,'Scoring Coefficients'!$A$2:$A$33,0)))^INDEX('Scoring Coefficients'!$F$2:$F$33,MATCH($C10&amp;L$2,'Scoring Coefficients'!$A$2:$A$33,0)))),0),0)</f>
        <v>0</v>
      </c>
      <c r="N10" s="42"/>
      <c r="O10" s="39">
        <f>IF(AND(N10&lt;&gt;0,N10&lt;&gt;"",$D10&lt;&gt;""),IFERROR(INT(INDEX('Scoring Coefficients'!$D$2:$D$33,MATCH($C10&amp;N$2,'Scoring Coefficients'!$A$2:$A$33,0))*((INDEX('Scoring Coefficients'!$E$2:$E$33,MATCH($C10&amp;N$2,'Scoring Coefficients'!$A$2:$A$33,0))-ROUNDUP((IFERROR((LEFT(N10,FIND(":",N10)-1)*60)+RIGHT(N10,LEN(N10)-FIND(":",N10)),N10)*INDEX('Age Factors'!$C$2:$AJ$24,MATCH(N$2,'Age Factors'!$B$2:$B$24,0),MATCH($C10&amp;IF($D10&lt;30,30,FLOOR($D10/5,1)*5),'Age Factors'!$C$1:$AJ$1,0))),2))^INDEX('Scoring Coefficients'!$F$2:$F$33,MATCH($C10&amp;N$2,'Scoring Coefficients'!$A$2:$A$33,0)))),0),0)</f>
        <v>0</v>
      </c>
      <c r="P10" s="38"/>
      <c r="Q10" s="39">
        <f>IF(AND(P10&lt;&gt;0,P10&lt;&gt;"",$D10&lt;&gt;""),IFERROR(INT(INDEX('Scoring Coefficients'!$D$2:$D$33,MATCH($C10&amp;P$2,'Scoring Coefficients'!$A$2:$A$33,0))*((INDEX('Scoring Coefficients'!$E$2:$E$33,MATCH($C10&amp;P$2,'Scoring Coefficients'!$A$2:$A$33,0))-ROUNDUP((IFERROR((LEFT(P10,FIND(":",P10)-1)*60)+RIGHT(P10,LEN(P10)-FIND(":",P10)),P10)*INDEX('Age Factors'!$C$2:$AJ$24,MATCH(P$2,'Age Factors'!$B$2:$B$24,0),MATCH($C10&amp;IF($D10&lt;30,30,FLOOR($D10/5,1)*5),'Age Factors'!$C$1:$AJ$1,0))),2))^INDEX('Scoring Coefficients'!$F$2:$F$33,MATCH($C10&amp;P$2,'Scoring Coefficients'!$A$2:$A$33,0)))),0),0)</f>
        <v>0</v>
      </c>
      <c r="R10" s="40"/>
      <c r="S10" s="39">
        <f>IF(AND(R10&lt;&gt;0,R10&lt;&gt;"",$D10&lt;&gt;""),IFERROR(INT(INDEX('Scoring Coefficients'!$D$2:$D$33,MATCH($C10&amp;R$2,'Scoring Coefficients'!$A$2:$A$33,0))*((ROUNDDOWN((R10*INDEX('Age Factors'!$C$2:$AJ$24,MATCH(R$2,'Age Factors'!$B$2:$B$24,0),MATCH($C10&amp;IF($D10&lt;30,30,FLOOR($D10/5,1)*5),'Age Factors'!$C$1:$AJ$1,0))),2)-INDEX('Scoring Coefficients'!$E$2:$E$33,MATCH($C10&amp;R$2,'Scoring Coefficients'!$A$2:$A$33,0)))^INDEX('Scoring Coefficients'!$F$2:$F$33,MATCH($C10&amp;R$2,'Scoring Coefficients'!$A$2:$A$33,0)))),0),0)</f>
        <v>0</v>
      </c>
      <c r="T10" s="40"/>
      <c r="U10" s="39">
        <f>IF(AND(T10&lt;&gt;0,T10&lt;&gt;"",$D10&lt;&gt;""),IFERROR(INT(INDEX('Scoring Coefficients'!$D$2:$D$33,MATCH($C10&amp;T$2,'Scoring Coefficients'!$A$2:$A$33,0))*(((INT((T10*100)*INDEX('Age Factors'!$C$2:$AJ$24,MATCH(T$2,'Age Factors'!$B$2:$B$24,0),MATCH($C10&amp;IF($D10&lt;30,30,FLOOR($D10/5,1)*5),'Age Factors'!$C$1:$AJ$1,0))))-INDEX('Scoring Coefficients'!$E$2:$E$33,MATCH($C10&amp;T$2,'Scoring Coefficients'!$A$2:$A$33,0)))^INDEX('Scoring Coefficients'!$F$2:$F$33,MATCH($C10&amp;T$2,'Scoring Coefficients'!$A$2:$A$33,0)))),0),0)</f>
        <v>0</v>
      </c>
      <c r="V10" s="40"/>
      <c r="W10" s="39">
        <f>IF(AND(V10&lt;&gt;0,V10&lt;&gt;"",$D10&lt;&gt;""),IFERROR(INT(INDEX('Scoring Coefficients'!$D$2:$D$33,MATCH($C10&amp;V$2,'Scoring Coefficients'!$A$2:$A$33,0))*((ROUNDDOWN((V10*INDEX('Age Factors'!$C$2:$AJ$24,MATCH(V$2,'Age Factors'!$B$2:$B$24,0),MATCH($C10&amp;IF($D10&lt;30,30,FLOOR($D10/5,1)*5),'Age Factors'!$C$1:$AJ$1,0))),2)-INDEX('Scoring Coefficients'!$E$2:$E$33,MATCH($C10&amp;V$2,'Scoring Coefficients'!$A$2:$A$33,0)))^INDEX('Scoring Coefficients'!$F$2:$F$33,MATCH($C10&amp;V$2,'Scoring Coefficients'!$A$2:$A$33,0)))),0),0)</f>
        <v>0</v>
      </c>
      <c r="X10" s="41"/>
      <c r="Y10" s="39">
        <f>IF(AND(X10&lt;&gt;0,X10&lt;&gt;"",$D10&lt;&gt;""),IFERROR(INT(INDEX('Scoring Coefficients'!$D$2:$D$33,MATCH($C10&amp;X$2,'Scoring Coefficients'!$A$2:$A$33,0))*((INDEX('Scoring Coefficients'!$E$2:$E$33,MATCH($C10&amp;X$2,'Scoring Coefficients'!$A$2:$A$33,0))-ROUNDUP((IFERROR((LEFT(X10,FIND(":",X10)-1)*60)+RIGHT(X10,LEN(X10)-FIND(":",X10)),X10)*INDEX('Age Factors'!$C$2:$AJ$24,MATCH(X$2,'Age Factors'!$B$2:$B$24,0),MATCH($C10&amp;IF($D10&lt;30,30,FLOOR($D10/5,1)*5),'Age Factors'!$C$1:$AJ$1,0))),2))^INDEX('Scoring Coefficients'!$F$2:$F$33,MATCH($C10&amp;X$2,'Scoring Coefficients'!$A$2:$A$33,0)))),0),0)</f>
        <v>0</v>
      </c>
    </row>
    <row r="11" spans="1:25" ht="15" x14ac:dyDescent="0.25">
      <c r="A11" s="34"/>
      <c r="B11" s="34"/>
      <c r="C11" s="35" t="s">
        <v>14</v>
      </c>
      <c r="D11" s="36"/>
      <c r="E11" s="37">
        <f t="shared" si="0"/>
        <v>0</v>
      </c>
      <c r="F11" s="38"/>
      <c r="G11" s="39">
        <f>IF(AND(F11&lt;&gt;0,F11&lt;&gt;"",$D11&lt;&gt;""),IFERROR(INT(INDEX('Scoring Coefficients'!$D$2:$D$33,MATCH($C11&amp;F$2,'Scoring Coefficients'!$A$2:$A$33,0))*((INDEX('Scoring Coefficients'!$E$2:$E$33,MATCH($C11&amp;F$2,'Scoring Coefficients'!$A$2:$A$33,0))-ROUNDUP((IFERROR((LEFT(F11,FIND(":",F11)-1)*60)+RIGHT(F11,LEN(F11)-FIND(":",F11)),F11)*INDEX('Age Factors'!$C$2:$AJ$24,MATCH(F$2,'Age Factors'!$B$2:$B$24,0),MATCH($C11&amp;IF($D11&lt;30,30,FLOOR($D11/5,1)*5),'Age Factors'!$C$1:$AJ$1,0))),2))^INDEX('Scoring Coefficients'!$F$2:$F$33,MATCH($C11&amp;F$2,'Scoring Coefficients'!$A$2:$A$33,0)))),0),0)</f>
        <v>0</v>
      </c>
      <c r="H11" s="40"/>
      <c r="I11" s="39">
        <f>IF(AND(H11&lt;&gt;0,H11&lt;&gt;"",$D11&lt;&gt;""),IFERROR(INT(INDEX('Scoring Coefficients'!$D$2:$D$33,MATCH($C11&amp;H$2,'Scoring Coefficients'!$A$2:$A$33,0))*(((INT((H11*100)*INDEX('Age Factors'!$C$2:$AJ$24,MATCH(H$2,'Age Factors'!$B$2:$B$24,0),MATCH($C11&amp;IF($D11&lt;30,30,FLOOR($D11/5,1)*5),'Age Factors'!$C$1:$AJ$1,0))))-INDEX('Scoring Coefficients'!$E$2:$E$33,MATCH($C11&amp;H$2,'Scoring Coefficients'!$A$2:$A$33,0)))^INDEX('Scoring Coefficients'!$F$2:$F$33,MATCH($C11&amp;H$2,'Scoring Coefficients'!$A$2:$A$33,0)))),0),0)</f>
        <v>0</v>
      </c>
      <c r="J11" s="40"/>
      <c r="K11" s="39">
        <f>IF(AND(J11&lt;&gt;0,J11&lt;&gt;"",$D11&lt;&gt;""),IFERROR(INT(INDEX('Scoring Coefficients'!$D$2:$D$33,MATCH($C11&amp;J$2,'Scoring Coefficients'!$A$2:$A$33,0))*((ROUNDDOWN((J11*INDEX('Age Factors'!$C$2:$AJ$24,MATCH(J$2,'Age Factors'!$B$2:$B$24,0),MATCH($C11&amp;IF($D11&lt;30,30,FLOOR($D11/5,1)*5),'Age Factors'!$C$1:$AJ$1,0))),2)-INDEX('Scoring Coefficients'!$E$2:$E$33,MATCH($C11&amp;J$2,'Scoring Coefficients'!$A$2:$A$33,0)))^INDEX('Scoring Coefficients'!$F$2:$F$33,MATCH($C11&amp;J$2,'Scoring Coefficients'!$A$2:$A$33,0)))),0),0)</f>
        <v>0</v>
      </c>
      <c r="L11" s="40"/>
      <c r="M11" s="39">
        <f>IF(AND(L11&lt;&gt;0,L11&lt;&gt;"",$D11&lt;&gt;""),IFERROR(INT(INDEX('Scoring Coefficients'!$D$2:$D$33,MATCH($C11&amp;L$2,'Scoring Coefficients'!$A$2:$A$33,0))*(((INT((L11*100)*INDEX('Age Factors'!$C$2:$AJ$24,MATCH(L$2,'Age Factors'!$B$2:$B$24,0),MATCH($C11&amp;IF($D11&lt;30,30,FLOOR($D11/5,1)*5),'Age Factors'!$C$1:$AJ$1,0))))-INDEX('Scoring Coefficients'!$E$2:$E$33,MATCH($C11&amp;L$2,'Scoring Coefficients'!$A$2:$A$33,0)))^INDEX('Scoring Coefficients'!$F$2:$F$33,MATCH($C11&amp;L$2,'Scoring Coefficients'!$A$2:$A$33,0)))),0),0)</f>
        <v>0</v>
      </c>
      <c r="N11" s="42"/>
      <c r="O11" s="39">
        <f>IF(AND(N11&lt;&gt;0,N11&lt;&gt;"",$D11&lt;&gt;""),IFERROR(INT(INDEX('Scoring Coefficients'!$D$2:$D$33,MATCH($C11&amp;N$2,'Scoring Coefficients'!$A$2:$A$33,0))*((INDEX('Scoring Coefficients'!$E$2:$E$33,MATCH($C11&amp;N$2,'Scoring Coefficients'!$A$2:$A$33,0))-ROUNDUP((IFERROR((LEFT(N11,FIND(":",N11)-1)*60)+RIGHT(N11,LEN(N11)-FIND(":",N11)),N11)*INDEX('Age Factors'!$C$2:$AJ$24,MATCH(N$2,'Age Factors'!$B$2:$B$24,0),MATCH($C11&amp;IF($D11&lt;30,30,FLOOR($D11/5,1)*5),'Age Factors'!$C$1:$AJ$1,0))),2))^INDEX('Scoring Coefficients'!$F$2:$F$33,MATCH($C11&amp;N$2,'Scoring Coefficients'!$A$2:$A$33,0)))),0),0)</f>
        <v>0</v>
      </c>
      <c r="P11" s="38"/>
      <c r="Q11" s="39">
        <f>IF(AND(P11&lt;&gt;0,P11&lt;&gt;"",$D11&lt;&gt;""),IFERROR(INT(INDEX('Scoring Coefficients'!$D$2:$D$33,MATCH($C11&amp;P$2,'Scoring Coefficients'!$A$2:$A$33,0))*((INDEX('Scoring Coefficients'!$E$2:$E$33,MATCH($C11&amp;P$2,'Scoring Coefficients'!$A$2:$A$33,0))-ROUNDUP((IFERROR((LEFT(P11,FIND(":",P11)-1)*60)+RIGHT(P11,LEN(P11)-FIND(":",P11)),P11)*INDEX('Age Factors'!$C$2:$AJ$24,MATCH(P$2,'Age Factors'!$B$2:$B$24,0),MATCH($C11&amp;IF($D11&lt;30,30,FLOOR($D11/5,1)*5),'Age Factors'!$C$1:$AJ$1,0))),2))^INDEX('Scoring Coefficients'!$F$2:$F$33,MATCH($C11&amp;P$2,'Scoring Coefficients'!$A$2:$A$33,0)))),0),0)</f>
        <v>0</v>
      </c>
      <c r="R11" s="40"/>
      <c r="S11" s="39">
        <f>IF(AND(R11&lt;&gt;0,R11&lt;&gt;"",$D11&lt;&gt;""),IFERROR(INT(INDEX('Scoring Coefficients'!$D$2:$D$33,MATCH($C11&amp;R$2,'Scoring Coefficients'!$A$2:$A$33,0))*((ROUNDDOWN((R11*INDEX('Age Factors'!$C$2:$AJ$24,MATCH(R$2,'Age Factors'!$B$2:$B$24,0),MATCH($C11&amp;IF($D11&lt;30,30,FLOOR($D11/5,1)*5),'Age Factors'!$C$1:$AJ$1,0))),2)-INDEX('Scoring Coefficients'!$E$2:$E$33,MATCH($C11&amp;R$2,'Scoring Coefficients'!$A$2:$A$33,0)))^INDEX('Scoring Coefficients'!$F$2:$F$33,MATCH($C11&amp;R$2,'Scoring Coefficients'!$A$2:$A$33,0)))),0),0)</f>
        <v>0</v>
      </c>
      <c r="T11" s="40"/>
      <c r="U11" s="39">
        <f>IF(AND(T11&lt;&gt;0,T11&lt;&gt;"",$D11&lt;&gt;""),IFERROR(INT(INDEX('Scoring Coefficients'!$D$2:$D$33,MATCH($C11&amp;T$2,'Scoring Coefficients'!$A$2:$A$33,0))*(((INT((T11*100)*INDEX('Age Factors'!$C$2:$AJ$24,MATCH(T$2,'Age Factors'!$B$2:$B$24,0),MATCH($C11&amp;IF($D11&lt;30,30,FLOOR($D11/5,1)*5),'Age Factors'!$C$1:$AJ$1,0))))-INDEX('Scoring Coefficients'!$E$2:$E$33,MATCH($C11&amp;T$2,'Scoring Coefficients'!$A$2:$A$33,0)))^INDEX('Scoring Coefficients'!$F$2:$F$33,MATCH($C11&amp;T$2,'Scoring Coefficients'!$A$2:$A$33,0)))),0),0)</f>
        <v>0</v>
      </c>
      <c r="V11" s="40"/>
      <c r="W11" s="39">
        <f>IF(AND(V11&lt;&gt;0,V11&lt;&gt;"",$D11&lt;&gt;""),IFERROR(INT(INDEX('Scoring Coefficients'!$D$2:$D$33,MATCH($C11&amp;V$2,'Scoring Coefficients'!$A$2:$A$33,0))*((ROUNDDOWN((V11*INDEX('Age Factors'!$C$2:$AJ$24,MATCH(V$2,'Age Factors'!$B$2:$B$24,0),MATCH($C11&amp;IF($D11&lt;30,30,FLOOR($D11/5,1)*5),'Age Factors'!$C$1:$AJ$1,0))),2)-INDEX('Scoring Coefficients'!$E$2:$E$33,MATCH($C11&amp;V$2,'Scoring Coefficients'!$A$2:$A$33,0)))^INDEX('Scoring Coefficients'!$F$2:$F$33,MATCH($C11&amp;V$2,'Scoring Coefficients'!$A$2:$A$33,0)))),0),0)</f>
        <v>0</v>
      </c>
      <c r="X11" s="41"/>
      <c r="Y11" s="39">
        <f>IF(AND(X11&lt;&gt;0,X11&lt;&gt;"",$D11&lt;&gt;""),IFERROR(INT(INDEX('Scoring Coefficients'!$D$2:$D$33,MATCH($C11&amp;X$2,'Scoring Coefficients'!$A$2:$A$33,0))*((INDEX('Scoring Coefficients'!$E$2:$E$33,MATCH($C11&amp;X$2,'Scoring Coefficients'!$A$2:$A$33,0))-ROUNDUP((IFERROR((LEFT(X11,FIND(":",X11)-1)*60)+RIGHT(X11,LEN(X11)-FIND(":",X11)),X11)*INDEX('Age Factors'!$C$2:$AJ$24,MATCH(X$2,'Age Factors'!$B$2:$B$24,0),MATCH($C11&amp;IF($D11&lt;30,30,FLOOR($D11/5,1)*5),'Age Factors'!$C$1:$AJ$1,0))),2))^INDEX('Scoring Coefficients'!$F$2:$F$33,MATCH($C11&amp;X$2,'Scoring Coefficients'!$A$2:$A$33,0)))),0),0)</f>
        <v>0</v>
      </c>
    </row>
    <row r="12" spans="1:25" ht="15" x14ac:dyDescent="0.25">
      <c r="A12" s="34"/>
      <c r="B12" s="34"/>
      <c r="C12" s="35" t="s">
        <v>14</v>
      </c>
      <c r="D12" s="36"/>
      <c r="E12" s="37">
        <f t="shared" si="0"/>
        <v>0</v>
      </c>
      <c r="F12" s="38"/>
      <c r="G12" s="39">
        <f>IF(AND(F12&lt;&gt;0,F12&lt;&gt;"",$D12&lt;&gt;""),IFERROR(INT(INDEX('Scoring Coefficients'!$D$2:$D$33,MATCH($C12&amp;F$2,'Scoring Coefficients'!$A$2:$A$33,0))*((INDEX('Scoring Coefficients'!$E$2:$E$33,MATCH($C12&amp;F$2,'Scoring Coefficients'!$A$2:$A$33,0))-ROUNDUP((IFERROR((LEFT(F12,FIND(":",F12)-1)*60)+RIGHT(F12,LEN(F12)-FIND(":",F12)),F12)*INDEX('Age Factors'!$C$2:$AJ$24,MATCH(F$2,'Age Factors'!$B$2:$B$24,0),MATCH($C12&amp;IF($D12&lt;30,30,FLOOR($D12/5,1)*5),'Age Factors'!$C$1:$AJ$1,0))),2))^INDEX('Scoring Coefficients'!$F$2:$F$33,MATCH($C12&amp;F$2,'Scoring Coefficients'!$A$2:$A$33,0)))),0),0)</f>
        <v>0</v>
      </c>
      <c r="H12" s="40"/>
      <c r="I12" s="39">
        <f>IF(AND(H12&lt;&gt;0,H12&lt;&gt;"",$D12&lt;&gt;""),IFERROR(INT(INDEX('Scoring Coefficients'!$D$2:$D$33,MATCH($C12&amp;H$2,'Scoring Coefficients'!$A$2:$A$33,0))*(((INT((H12*100)*INDEX('Age Factors'!$C$2:$AJ$24,MATCH(H$2,'Age Factors'!$B$2:$B$24,0),MATCH($C12&amp;IF($D12&lt;30,30,FLOOR($D12/5,1)*5),'Age Factors'!$C$1:$AJ$1,0))))-INDEX('Scoring Coefficients'!$E$2:$E$33,MATCH($C12&amp;H$2,'Scoring Coefficients'!$A$2:$A$33,0)))^INDEX('Scoring Coefficients'!$F$2:$F$33,MATCH($C12&amp;H$2,'Scoring Coefficients'!$A$2:$A$33,0)))),0),0)</f>
        <v>0</v>
      </c>
      <c r="J12" s="40"/>
      <c r="K12" s="39">
        <f>IF(AND(J12&lt;&gt;0,J12&lt;&gt;"",$D12&lt;&gt;""),IFERROR(INT(INDEX('Scoring Coefficients'!$D$2:$D$33,MATCH($C12&amp;J$2,'Scoring Coefficients'!$A$2:$A$33,0))*((ROUNDDOWN((J12*INDEX('Age Factors'!$C$2:$AJ$24,MATCH(J$2,'Age Factors'!$B$2:$B$24,0),MATCH($C12&amp;IF($D12&lt;30,30,FLOOR($D12/5,1)*5),'Age Factors'!$C$1:$AJ$1,0))),2)-INDEX('Scoring Coefficients'!$E$2:$E$33,MATCH($C12&amp;J$2,'Scoring Coefficients'!$A$2:$A$33,0)))^INDEX('Scoring Coefficients'!$F$2:$F$33,MATCH($C12&amp;J$2,'Scoring Coefficients'!$A$2:$A$33,0)))),0),0)</f>
        <v>0</v>
      </c>
      <c r="L12" s="40"/>
      <c r="M12" s="39">
        <f>IF(AND(L12&lt;&gt;0,L12&lt;&gt;"",$D12&lt;&gt;""),IFERROR(INT(INDEX('Scoring Coefficients'!$D$2:$D$33,MATCH($C12&amp;L$2,'Scoring Coefficients'!$A$2:$A$33,0))*(((INT((L12*100)*INDEX('Age Factors'!$C$2:$AJ$24,MATCH(L$2,'Age Factors'!$B$2:$B$24,0),MATCH($C12&amp;IF($D12&lt;30,30,FLOOR($D12/5,1)*5),'Age Factors'!$C$1:$AJ$1,0))))-INDEX('Scoring Coefficients'!$E$2:$E$33,MATCH($C12&amp;L$2,'Scoring Coefficients'!$A$2:$A$33,0)))^INDEX('Scoring Coefficients'!$F$2:$F$33,MATCH($C12&amp;L$2,'Scoring Coefficients'!$A$2:$A$33,0)))),0),0)</f>
        <v>0</v>
      </c>
      <c r="N12" s="42"/>
      <c r="O12" s="39">
        <f>IF(AND(N12&lt;&gt;0,N12&lt;&gt;"",$D12&lt;&gt;""),IFERROR(INT(INDEX('Scoring Coefficients'!$D$2:$D$33,MATCH($C12&amp;N$2,'Scoring Coefficients'!$A$2:$A$33,0))*((INDEX('Scoring Coefficients'!$E$2:$E$33,MATCH($C12&amp;N$2,'Scoring Coefficients'!$A$2:$A$33,0))-ROUNDUP((IFERROR((LEFT(N12,FIND(":",N12)-1)*60)+RIGHT(N12,LEN(N12)-FIND(":",N12)),N12)*INDEX('Age Factors'!$C$2:$AJ$24,MATCH(N$2,'Age Factors'!$B$2:$B$24,0),MATCH($C12&amp;IF($D12&lt;30,30,FLOOR($D12/5,1)*5),'Age Factors'!$C$1:$AJ$1,0))),2))^INDEX('Scoring Coefficients'!$F$2:$F$33,MATCH($C12&amp;N$2,'Scoring Coefficients'!$A$2:$A$33,0)))),0),0)</f>
        <v>0</v>
      </c>
      <c r="P12" s="38"/>
      <c r="Q12" s="39">
        <f>IF(AND(P12&lt;&gt;0,P12&lt;&gt;"",$D12&lt;&gt;""),IFERROR(INT(INDEX('Scoring Coefficients'!$D$2:$D$33,MATCH($C12&amp;P$2,'Scoring Coefficients'!$A$2:$A$33,0))*((INDEX('Scoring Coefficients'!$E$2:$E$33,MATCH($C12&amp;P$2,'Scoring Coefficients'!$A$2:$A$33,0))-ROUNDUP((IFERROR((LEFT(P12,FIND(":",P12)-1)*60)+RIGHT(P12,LEN(P12)-FIND(":",P12)),P12)*INDEX('Age Factors'!$C$2:$AJ$24,MATCH(P$2,'Age Factors'!$B$2:$B$24,0),MATCH($C12&amp;IF($D12&lt;30,30,FLOOR($D12/5,1)*5),'Age Factors'!$C$1:$AJ$1,0))),2))^INDEX('Scoring Coefficients'!$F$2:$F$33,MATCH($C12&amp;P$2,'Scoring Coefficients'!$A$2:$A$33,0)))),0),0)</f>
        <v>0</v>
      </c>
      <c r="R12" s="40"/>
      <c r="S12" s="39">
        <f>IF(AND(R12&lt;&gt;0,R12&lt;&gt;"",$D12&lt;&gt;""),IFERROR(INT(INDEX('Scoring Coefficients'!$D$2:$D$33,MATCH($C12&amp;R$2,'Scoring Coefficients'!$A$2:$A$33,0))*((ROUNDDOWN((R12*INDEX('Age Factors'!$C$2:$AJ$24,MATCH(R$2,'Age Factors'!$B$2:$B$24,0),MATCH($C12&amp;IF($D12&lt;30,30,FLOOR($D12/5,1)*5),'Age Factors'!$C$1:$AJ$1,0))),2)-INDEX('Scoring Coefficients'!$E$2:$E$33,MATCH($C12&amp;R$2,'Scoring Coefficients'!$A$2:$A$33,0)))^INDEX('Scoring Coefficients'!$F$2:$F$33,MATCH($C12&amp;R$2,'Scoring Coefficients'!$A$2:$A$33,0)))),0),0)</f>
        <v>0</v>
      </c>
      <c r="T12" s="40"/>
      <c r="U12" s="39">
        <f>IF(AND(T12&lt;&gt;0,T12&lt;&gt;"",$D12&lt;&gt;""),IFERROR(INT(INDEX('Scoring Coefficients'!$D$2:$D$33,MATCH($C12&amp;T$2,'Scoring Coefficients'!$A$2:$A$33,0))*(((INT((T12*100)*INDEX('Age Factors'!$C$2:$AJ$24,MATCH(T$2,'Age Factors'!$B$2:$B$24,0),MATCH($C12&amp;IF($D12&lt;30,30,FLOOR($D12/5,1)*5),'Age Factors'!$C$1:$AJ$1,0))))-INDEX('Scoring Coefficients'!$E$2:$E$33,MATCH($C12&amp;T$2,'Scoring Coefficients'!$A$2:$A$33,0)))^INDEX('Scoring Coefficients'!$F$2:$F$33,MATCH($C12&amp;T$2,'Scoring Coefficients'!$A$2:$A$33,0)))),0),0)</f>
        <v>0</v>
      </c>
      <c r="V12" s="40"/>
      <c r="W12" s="39">
        <f>IF(AND(V12&lt;&gt;0,V12&lt;&gt;"",$D12&lt;&gt;""),IFERROR(INT(INDEX('Scoring Coefficients'!$D$2:$D$33,MATCH($C12&amp;V$2,'Scoring Coefficients'!$A$2:$A$33,0))*((ROUNDDOWN((V12*INDEX('Age Factors'!$C$2:$AJ$24,MATCH(V$2,'Age Factors'!$B$2:$B$24,0),MATCH($C12&amp;IF($D12&lt;30,30,FLOOR($D12/5,1)*5),'Age Factors'!$C$1:$AJ$1,0))),2)-INDEX('Scoring Coefficients'!$E$2:$E$33,MATCH($C12&amp;V$2,'Scoring Coefficients'!$A$2:$A$33,0)))^INDEX('Scoring Coefficients'!$F$2:$F$33,MATCH($C12&amp;V$2,'Scoring Coefficients'!$A$2:$A$33,0)))),0),0)</f>
        <v>0</v>
      </c>
      <c r="X12" s="41"/>
      <c r="Y12" s="39">
        <f>IF(AND(X12&lt;&gt;0,X12&lt;&gt;"",$D12&lt;&gt;""),IFERROR(INT(INDEX('Scoring Coefficients'!$D$2:$D$33,MATCH($C12&amp;X$2,'Scoring Coefficients'!$A$2:$A$33,0))*((INDEX('Scoring Coefficients'!$E$2:$E$33,MATCH($C12&amp;X$2,'Scoring Coefficients'!$A$2:$A$33,0))-ROUNDUP((IFERROR((LEFT(X12,FIND(":",X12)-1)*60)+RIGHT(X12,LEN(X12)-FIND(":",X12)),X12)*INDEX('Age Factors'!$C$2:$AJ$24,MATCH(X$2,'Age Factors'!$B$2:$B$24,0),MATCH($C12&amp;IF($D12&lt;30,30,FLOOR($D12/5,1)*5),'Age Factors'!$C$1:$AJ$1,0))),2))^INDEX('Scoring Coefficients'!$F$2:$F$33,MATCH($C12&amp;X$2,'Scoring Coefficients'!$A$2:$A$33,0)))),0),0)</f>
        <v>0</v>
      </c>
    </row>
    <row r="13" spans="1:25" ht="15" x14ac:dyDescent="0.25">
      <c r="A13" s="34"/>
      <c r="B13" s="34"/>
      <c r="C13" s="35" t="s">
        <v>14</v>
      </c>
      <c r="D13" s="36"/>
      <c r="E13" s="37">
        <f t="shared" si="0"/>
        <v>0</v>
      </c>
      <c r="F13" s="38"/>
      <c r="G13" s="39">
        <f>IF(AND(F13&lt;&gt;0,F13&lt;&gt;"",$D13&lt;&gt;""),IFERROR(INT(INDEX('Scoring Coefficients'!$D$2:$D$33,MATCH($C13&amp;F$2,'Scoring Coefficients'!$A$2:$A$33,0))*((INDEX('Scoring Coefficients'!$E$2:$E$33,MATCH($C13&amp;F$2,'Scoring Coefficients'!$A$2:$A$33,0))-ROUNDUP((IFERROR((LEFT(F13,FIND(":",F13)-1)*60)+RIGHT(F13,LEN(F13)-FIND(":",F13)),F13)*INDEX('Age Factors'!$C$2:$AJ$24,MATCH(F$2,'Age Factors'!$B$2:$B$24,0),MATCH($C13&amp;IF($D13&lt;30,30,FLOOR($D13/5,1)*5),'Age Factors'!$C$1:$AJ$1,0))),2))^INDEX('Scoring Coefficients'!$F$2:$F$33,MATCH($C13&amp;F$2,'Scoring Coefficients'!$A$2:$A$33,0)))),0),0)</f>
        <v>0</v>
      </c>
      <c r="H13" s="40"/>
      <c r="I13" s="39">
        <f>IF(AND(H13&lt;&gt;0,H13&lt;&gt;"",$D13&lt;&gt;""),IFERROR(INT(INDEX('Scoring Coefficients'!$D$2:$D$33,MATCH($C13&amp;H$2,'Scoring Coefficients'!$A$2:$A$33,0))*(((INT((H13*100)*INDEX('Age Factors'!$C$2:$AJ$24,MATCH(H$2,'Age Factors'!$B$2:$B$24,0),MATCH($C13&amp;IF($D13&lt;30,30,FLOOR($D13/5,1)*5),'Age Factors'!$C$1:$AJ$1,0))))-INDEX('Scoring Coefficients'!$E$2:$E$33,MATCH($C13&amp;H$2,'Scoring Coefficients'!$A$2:$A$33,0)))^INDEX('Scoring Coefficients'!$F$2:$F$33,MATCH($C13&amp;H$2,'Scoring Coefficients'!$A$2:$A$33,0)))),0),0)</f>
        <v>0</v>
      </c>
      <c r="J13" s="40"/>
      <c r="K13" s="39">
        <f>IF(AND(J13&lt;&gt;0,J13&lt;&gt;"",$D13&lt;&gt;""),IFERROR(INT(INDEX('Scoring Coefficients'!$D$2:$D$33,MATCH($C13&amp;J$2,'Scoring Coefficients'!$A$2:$A$33,0))*((ROUNDDOWN((J13*INDEX('Age Factors'!$C$2:$AJ$24,MATCH(J$2,'Age Factors'!$B$2:$B$24,0),MATCH($C13&amp;IF($D13&lt;30,30,FLOOR($D13/5,1)*5),'Age Factors'!$C$1:$AJ$1,0))),2)-INDEX('Scoring Coefficients'!$E$2:$E$33,MATCH($C13&amp;J$2,'Scoring Coefficients'!$A$2:$A$33,0)))^INDEX('Scoring Coefficients'!$F$2:$F$33,MATCH($C13&amp;J$2,'Scoring Coefficients'!$A$2:$A$33,0)))),0),0)</f>
        <v>0</v>
      </c>
      <c r="L13" s="40"/>
      <c r="M13" s="39">
        <f>IF(AND(L13&lt;&gt;0,L13&lt;&gt;"",$D13&lt;&gt;""),IFERROR(INT(INDEX('Scoring Coefficients'!$D$2:$D$33,MATCH($C13&amp;L$2,'Scoring Coefficients'!$A$2:$A$33,0))*(((INT((L13*100)*INDEX('Age Factors'!$C$2:$AJ$24,MATCH(L$2,'Age Factors'!$B$2:$B$24,0),MATCH($C13&amp;IF($D13&lt;30,30,FLOOR($D13/5,1)*5),'Age Factors'!$C$1:$AJ$1,0))))-INDEX('Scoring Coefficients'!$E$2:$E$33,MATCH($C13&amp;L$2,'Scoring Coefficients'!$A$2:$A$33,0)))^INDEX('Scoring Coefficients'!$F$2:$F$33,MATCH($C13&amp;L$2,'Scoring Coefficients'!$A$2:$A$33,0)))),0),0)</f>
        <v>0</v>
      </c>
      <c r="N13" s="42"/>
      <c r="O13" s="39">
        <f>IF(AND(N13&lt;&gt;0,N13&lt;&gt;"",$D13&lt;&gt;""),IFERROR(INT(INDEX('Scoring Coefficients'!$D$2:$D$33,MATCH($C13&amp;N$2,'Scoring Coefficients'!$A$2:$A$33,0))*((INDEX('Scoring Coefficients'!$E$2:$E$33,MATCH($C13&amp;N$2,'Scoring Coefficients'!$A$2:$A$33,0))-ROUNDUP((IFERROR((LEFT(N13,FIND(":",N13)-1)*60)+RIGHT(N13,LEN(N13)-FIND(":",N13)),N13)*INDEX('Age Factors'!$C$2:$AJ$24,MATCH(N$2,'Age Factors'!$B$2:$B$24,0),MATCH($C13&amp;IF($D13&lt;30,30,FLOOR($D13/5,1)*5),'Age Factors'!$C$1:$AJ$1,0))),2))^INDEX('Scoring Coefficients'!$F$2:$F$33,MATCH($C13&amp;N$2,'Scoring Coefficients'!$A$2:$A$33,0)))),0),0)</f>
        <v>0</v>
      </c>
      <c r="P13" s="38"/>
      <c r="Q13" s="39">
        <f>IF(AND(P13&lt;&gt;0,P13&lt;&gt;"",$D13&lt;&gt;""),IFERROR(INT(INDEX('Scoring Coefficients'!$D$2:$D$33,MATCH($C13&amp;P$2,'Scoring Coefficients'!$A$2:$A$33,0))*((INDEX('Scoring Coefficients'!$E$2:$E$33,MATCH($C13&amp;P$2,'Scoring Coefficients'!$A$2:$A$33,0))-ROUNDUP((IFERROR((LEFT(P13,FIND(":",P13)-1)*60)+RIGHT(P13,LEN(P13)-FIND(":",P13)),P13)*INDEX('Age Factors'!$C$2:$AJ$24,MATCH(P$2,'Age Factors'!$B$2:$B$24,0),MATCH($C13&amp;IF($D13&lt;30,30,FLOOR($D13/5,1)*5),'Age Factors'!$C$1:$AJ$1,0))),2))^INDEX('Scoring Coefficients'!$F$2:$F$33,MATCH($C13&amp;P$2,'Scoring Coefficients'!$A$2:$A$33,0)))),0),0)</f>
        <v>0</v>
      </c>
      <c r="R13" s="40"/>
      <c r="S13" s="39">
        <f>IF(AND(R13&lt;&gt;0,R13&lt;&gt;"",$D13&lt;&gt;""),IFERROR(INT(INDEX('Scoring Coefficients'!$D$2:$D$33,MATCH($C13&amp;R$2,'Scoring Coefficients'!$A$2:$A$33,0))*((ROUNDDOWN((R13*INDEX('Age Factors'!$C$2:$AJ$24,MATCH(R$2,'Age Factors'!$B$2:$B$24,0),MATCH($C13&amp;IF($D13&lt;30,30,FLOOR($D13/5,1)*5),'Age Factors'!$C$1:$AJ$1,0))),2)-INDEX('Scoring Coefficients'!$E$2:$E$33,MATCH($C13&amp;R$2,'Scoring Coefficients'!$A$2:$A$33,0)))^INDEX('Scoring Coefficients'!$F$2:$F$33,MATCH($C13&amp;R$2,'Scoring Coefficients'!$A$2:$A$33,0)))),0),0)</f>
        <v>0</v>
      </c>
      <c r="T13" s="40"/>
      <c r="U13" s="39">
        <f>IF(AND(T13&lt;&gt;0,T13&lt;&gt;"",$D13&lt;&gt;""),IFERROR(INT(INDEX('Scoring Coefficients'!$D$2:$D$33,MATCH($C13&amp;T$2,'Scoring Coefficients'!$A$2:$A$33,0))*(((INT((T13*100)*INDEX('Age Factors'!$C$2:$AJ$24,MATCH(T$2,'Age Factors'!$B$2:$B$24,0),MATCH($C13&amp;IF($D13&lt;30,30,FLOOR($D13/5,1)*5),'Age Factors'!$C$1:$AJ$1,0))))-INDEX('Scoring Coefficients'!$E$2:$E$33,MATCH($C13&amp;T$2,'Scoring Coefficients'!$A$2:$A$33,0)))^INDEX('Scoring Coefficients'!$F$2:$F$33,MATCH($C13&amp;T$2,'Scoring Coefficients'!$A$2:$A$33,0)))),0),0)</f>
        <v>0</v>
      </c>
      <c r="V13" s="40"/>
      <c r="W13" s="39">
        <f>IF(AND(V13&lt;&gt;0,V13&lt;&gt;"",$D13&lt;&gt;""),IFERROR(INT(INDEX('Scoring Coefficients'!$D$2:$D$33,MATCH($C13&amp;V$2,'Scoring Coefficients'!$A$2:$A$33,0))*((ROUNDDOWN((V13*INDEX('Age Factors'!$C$2:$AJ$24,MATCH(V$2,'Age Factors'!$B$2:$B$24,0),MATCH($C13&amp;IF($D13&lt;30,30,FLOOR($D13/5,1)*5),'Age Factors'!$C$1:$AJ$1,0))),2)-INDEX('Scoring Coefficients'!$E$2:$E$33,MATCH($C13&amp;V$2,'Scoring Coefficients'!$A$2:$A$33,0)))^INDEX('Scoring Coefficients'!$F$2:$F$33,MATCH($C13&amp;V$2,'Scoring Coefficients'!$A$2:$A$33,0)))),0),0)</f>
        <v>0</v>
      </c>
      <c r="X13" s="41"/>
      <c r="Y13" s="39">
        <f>IF(AND(X13&lt;&gt;0,X13&lt;&gt;"",$D13&lt;&gt;""),IFERROR(INT(INDEX('Scoring Coefficients'!$D$2:$D$33,MATCH($C13&amp;X$2,'Scoring Coefficients'!$A$2:$A$33,0))*((INDEX('Scoring Coefficients'!$E$2:$E$33,MATCH($C13&amp;X$2,'Scoring Coefficients'!$A$2:$A$33,0))-ROUNDUP((IFERROR((LEFT(X13,FIND(":",X13)-1)*60)+RIGHT(X13,LEN(X13)-FIND(":",X13)),X13)*INDEX('Age Factors'!$C$2:$AJ$24,MATCH(X$2,'Age Factors'!$B$2:$B$24,0),MATCH($C13&amp;IF($D13&lt;30,30,FLOOR($D13/5,1)*5),'Age Factors'!$C$1:$AJ$1,0))),2))^INDEX('Scoring Coefficients'!$F$2:$F$33,MATCH($C13&amp;X$2,'Scoring Coefficients'!$A$2:$A$33,0)))),0),0)</f>
        <v>0</v>
      </c>
    </row>
    <row r="14" spans="1:25" ht="15" x14ac:dyDescent="0.25">
      <c r="A14" s="34"/>
      <c r="B14" s="34"/>
      <c r="C14" s="35" t="s">
        <v>14</v>
      </c>
      <c r="D14" s="36"/>
      <c r="E14" s="37">
        <f t="shared" si="0"/>
        <v>0</v>
      </c>
      <c r="F14" s="38"/>
      <c r="G14" s="39">
        <f>IF(AND(F14&lt;&gt;0,F14&lt;&gt;"",$D14&lt;&gt;""),IFERROR(INT(INDEX('Scoring Coefficients'!$D$2:$D$33,MATCH($C14&amp;F$2,'Scoring Coefficients'!$A$2:$A$33,0))*((INDEX('Scoring Coefficients'!$E$2:$E$33,MATCH($C14&amp;F$2,'Scoring Coefficients'!$A$2:$A$33,0))-ROUNDUP((IFERROR((LEFT(F14,FIND(":",F14)-1)*60)+RIGHT(F14,LEN(F14)-FIND(":",F14)),F14)*INDEX('Age Factors'!$C$2:$AJ$24,MATCH(F$2,'Age Factors'!$B$2:$B$24,0),MATCH($C14&amp;IF($D14&lt;30,30,FLOOR($D14/5,1)*5),'Age Factors'!$C$1:$AJ$1,0))),2))^INDEX('Scoring Coefficients'!$F$2:$F$33,MATCH($C14&amp;F$2,'Scoring Coefficients'!$A$2:$A$33,0)))),0),0)</f>
        <v>0</v>
      </c>
      <c r="H14" s="40"/>
      <c r="I14" s="39">
        <f>IF(AND(H14&lt;&gt;0,H14&lt;&gt;"",$D14&lt;&gt;""),IFERROR(INT(INDEX('Scoring Coefficients'!$D$2:$D$33,MATCH($C14&amp;H$2,'Scoring Coefficients'!$A$2:$A$33,0))*(((INT((H14*100)*INDEX('Age Factors'!$C$2:$AJ$24,MATCH(H$2,'Age Factors'!$B$2:$B$24,0),MATCH($C14&amp;IF($D14&lt;30,30,FLOOR($D14/5,1)*5),'Age Factors'!$C$1:$AJ$1,0))))-INDEX('Scoring Coefficients'!$E$2:$E$33,MATCH($C14&amp;H$2,'Scoring Coefficients'!$A$2:$A$33,0)))^INDEX('Scoring Coefficients'!$F$2:$F$33,MATCH($C14&amp;H$2,'Scoring Coefficients'!$A$2:$A$33,0)))),0),0)</f>
        <v>0</v>
      </c>
      <c r="J14" s="40"/>
      <c r="K14" s="39">
        <f>IF(AND(J14&lt;&gt;0,J14&lt;&gt;"",$D14&lt;&gt;""),IFERROR(INT(INDEX('Scoring Coefficients'!$D$2:$D$33,MATCH($C14&amp;J$2,'Scoring Coefficients'!$A$2:$A$33,0))*((ROUNDDOWN((J14*INDEX('Age Factors'!$C$2:$AJ$24,MATCH(J$2,'Age Factors'!$B$2:$B$24,0),MATCH($C14&amp;IF($D14&lt;30,30,FLOOR($D14/5,1)*5),'Age Factors'!$C$1:$AJ$1,0))),2)-INDEX('Scoring Coefficients'!$E$2:$E$33,MATCH($C14&amp;J$2,'Scoring Coefficients'!$A$2:$A$33,0)))^INDEX('Scoring Coefficients'!$F$2:$F$33,MATCH($C14&amp;J$2,'Scoring Coefficients'!$A$2:$A$33,0)))),0),0)</f>
        <v>0</v>
      </c>
      <c r="L14" s="40"/>
      <c r="M14" s="39">
        <f>IF(AND(L14&lt;&gt;0,L14&lt;&gt;"",$D14&lt;&gt;""),IFERROR(INT(INDEX('Scoring Coefficients'!$D$2:$D$33,MATCH($C14&amp;L$2,'Scoring Coefficients'!$A$2:$A$33,0))*(((INT((L14*100)*INDEX('Age Factors'!$C$2:$AJ$24,MATCH(L$2,'Age Factors'!$B$2:$B$24,0),MATCH($C14&amp;IF($D14&lt;30,30,FLOOR($D14/5,1)*5),'Age Factors'!$C$1:$AJ$1,0))))-INDEX('Scoring Coefficients'!$E$2:$E$33,MATCH($C14&amp;L$2,'Scoring Coefficients'!$A$2:$A$33,0)))^INDEX('Scoring Coefficients'!$F$2:$F$33,MATCH($C14&amp;L$2,'Scoring Coefficients'!$A$2:$A$33,0)))),0),0)</f>
        <v>0</v>
      </c>
      <c r="N14" s="42"/>
      <c r="O14" s="39">
        <f>IF(AND(N14&lt;&gt;0,N14&lt;&gt;"",$D14&lt;&gt;""),IFERROR(INT(INDEX('Scoring Coefficients'!$D$2:$D$33,MATCH($C14&amp;N$2,'Scoring Coefficients'!$A$2:$A$33,0))*((INDEX('Scoring Coefficients'!$E$2:$E$33,MATCH($C14&amp;N$2,'Scoring Coefficients'!$A$2:$A$33,0))-ROUNDUP((IFERROR((LEFT(N14,FIND(":",N14)-1)*60)+RIGHT(N14,LEN(N14)-FIND(":",N14)),N14)*INDEX('Age Factors'!$C$2:$AJ$24,MATCH(N$2,'Age Factors'!$B$2:$B$24,0),MATCH($C14&amp;IF($D14&lt;30,30,FLOOR($D14/5,1)*5),'Age Factors'!$C$1:$AJ$1,0))),2))^INDEX('Scoring Coefficients'!$F$2:$F$33,MATCH($C14&amp;N$2,'Scoring Coefficients'!$A$2:$A$33,0)))),0),0)</f>
        <v>0</v>
      </c>
      <c r="P14" s="38"/>
      <c r="Q14" s="39">
        <f>IF(AND(P14&lt;&gt;0,P14&lt;&gt;"",$D14&lt;&gt;""),IFERROR(INT(INDEX('Scoring Coefficients'!$D$2:$D$33,MATCH($C14&amp;P$2,'Scoring Coefficients'!$A$2:$A$33,0))*((INDEX('Scoring Coefficients'!$E$2:$E$33,MATCH($C14&amp;P$2,'Scoring Coefficients'!$A$2:$A$33,0))-ROUNDUP((IFERROR((LEFT(P14,FIND(":",P14)-1)*60)+RIGHT(P14,LEN(P14)-FIND(":",P14)),P14)*INDEX('Age Factors'!$C$2:$AJ$24,MATCH(P$2,'Age Factors'!$B$2:$B$24,0),MATCH($C14&amp;IF($D14&lt;30,30,FLOOR($D14/5,1)*5),'Age Factors'!$C$1:$AJ$1,0))),2))^INDEX('Scoring Coefficients'!$F$2:$F$33,MATCH($C14&amp;P$2,'Scoring Coefficients'!$A$2:$A$33,0)))),0),0)</f>
        <v>0</v>
      </c>
      <c r="R14" s="40"/>
      <c r="S14" s="39">
        <f>IF(AND(R14&lt;&gt;0,R14&lt;&gt;"",$D14&lt;&gt;""),IFERROR(INT(INDEX('Scoring Coefficients'!$D$2:$D$33,MATCH($C14&amp;R$2,'Scoring Coefficients'!$A$2:$A$33,0))*((ROUNDDOWN((R14*INDEX('Age Factors'!$C$2:$AJ$24,MATCH(R$2,'Age Factors'!$B$2:$B$24,0),MATCH($C14&amp;IF($D14&lt;30,30,FLOOR($D14/5,1)*5),'Age Factors'!$C$1:$AJ$1,0))),2)-INDEX('Scoring Coefficients'!$E$2:$E$33,MATCH($C14&amp;R$2,'Scoring Coefficients'!$A$2:$A$33,0)))^INDEX('Scoring Coefficients'!$F$2:$F$33,MATCH($C14&amp;R$2,'Scoring Coefficients'!$A$2:$A$33,0)))),0),0)</f>
        <v>0</v>
      </c>
      <c r="T14" s="40"/>
      <c r="U14" s="39">
        <f>IF(AND(T14&lt;&gt;0,T14&lt;&gt;"",$D14&lt;&gt;""),IFERROR(INT(INDEX('Scoring Coefficients'!$D$2:$D$33,MATCH($C14&amp;T$2,'Scoring Coefficients'!$A$2:$A$33,0))*(((INT((T14*100)*INDEX('Age Factors'!$C$2:$AJ$24,MATCH(T$2,'Age Factors'!$B$2:$B$24,0),MATCH($C14&amp;IF($D14&lt;30,30,FLOOR($D14/5,1)*5),'Age Factors'!$C$1:$AJ$1,0))))-INDEX('Scoring Coefficients'!$E$2:$E$33,MATCH($C14&amp;T$2,'Scoring Coefficients'!$A$2:$A$33,0)))^INDEX('Scoring Coefficients'!$F$2:$F$33,MATCH($C14&amp;T$2,'Scoring Coefficients'!$A$2:$A$33,0)))),0),0)</f>
        <v>0</v>
      </c>
      <c r="V14" s="40"/>
      <c r="W14" s="39">
        <f>IF(AND(V14&lt;&gt;0,V14&lt;&gt;"",$D14&lt;&gt;""),IFERROR(INT(INDEX('Scoring Coefficients'!$D$2:$D$33,MATCH($C14&amp;V$2,'Scoring Coefficients'!$A$2:$A$33,0))*((ROUNDDOWN((V14*INDEX('Age Factors'!$C$2:$AJ$24,MATCH(V$2,'Age Factors'!$B$2:$B$24,0),MATCH($C14&amp;IF($D14&lt;30,30,FLOOR($D14/5,1)*5),'Age Factors'!$C$1:$AJ$1,0))),2)-INDEX('Scoring Coefficients'!$E$2:$E$33,MATCH($C14&amp;V$2,'Scoring Coefficients'!$A$2:$A$33,0)))^INDEX('Scoring Coefficients'!$F$2:$F$33,MATCH($C14&amp;V$2,'Scoring Coefficients'!$A$2:$A$33,0)))),0),0)</f>
        <v>0</v>
      </c>
      <c r="X14" s="41"/>
      <c r="Y14" s="39">
        <f>IF(AND(X14&lt;&gt;0,X14&lt;&gt;"",$D14&lt;&gt;""),IFERROR(INT(INDEX('Scoring Coefficients'!$D$2:$D$33,MATCH($C14&amp;X$2,'Scoring Coefficients'!$A$2:$A$33,0))*((INDEX('Scoring Coefficients'!$E$2:$E$33,MATCH($C14&amp;X$2,'Scoring Coefficients'!$A$2:$A$33,0))-ROUNDUP((IFERROR((LEFT(X14,FIND(":",X14)-1)*60)+RIGHT(X14,LEN(X14)-FIND(":",X14)),X14)*INDEX('Age Factors'!$C$2:$AJ$24,MATCH(X$2,'Age Factors'!$B$2:$B$24,0),MATCH($C14&amp;IF($D14&lt;30,30,FLOOR($D14/5,1)*5),'Age Factors'!$C$1:$AJ$1,0))),2))^INDEX('Scoring Coefficients'!$F$2:$F$33,MATCH($C14&amp;X$2,'Scoring Coefficients'!$A$2:$A$33,0)))),0),0)</f>
        <v>0</v>
      </c>
    </row>
    <row r="15" spans="1:25" ht="15" x14ac:dyDescent="0.25">
      <c r="A15" s="34"/>
      <c r="B15" s="34"/>
      <c r="C15" s="35" t="s">
        <v>14</v>
      </c>
      <c r="D15" s="36"/>
      <c r="E15" s="37">
        <f t="shared" si="0"/>
        <v>0</v>
      </c>
      <c r="F15" s="38"/>
      <c r="G15" s="39">
        <f>IF(AND(F15&lt;&gt;0,F15&lt;&gt;"",$D15&lt;&gt;""),IFERROR(INT(INDEX('Scoring Coefficients'!$D$2:$D$33,MATCH($C15&amp;F$2,'Scoring Coefficients'!$A$2:$A$33,0))*((INDEX('Scoring Coefficients'!$E$2:$E$33,MATCH($C15&amp;F$2,'Scoring Coefficients'!$A$2:$A$33,0))-ROUNDUP((IFERROR((LEFT(F15,FIND(":",F15)-1)*60)+RIGHT(F15,LEN(F15)-FIND(":",F15)),F15)*INDEX('Age Factors'!$C$2:$AJ$24,MATCH(F$2,'Age Factors'!$B$2:$B$24,0),MATCH($C15&amp;IF($D15&lt;30,30,FLOOR($D15/5,1)*5),'Age Factors'!$C$1:$AJ$1,0))),2))^INDEX('Scoring Coefficients'!$F$2:$F$33,MATCH($C15&amp;F$2,'Scoring Coefficients'!$A$2:$A$33,0)))),0),0)</f>
        <v>0</v>
      </c>
      <c r="H15" s="40"/>
      <c r="I15" s="39">
        <f>IF(AND(H15&lt;&gt;0,H15&lt;&gt;"",$D15&lt;&gt;""),IFERROR(INT(INDEX('Scoring Coefficients'!$D$2:$D$33,MATCH($C15&amp;H$2,'Scoring Coefficients'!$A$2:$A$33,0))*(((INT((H15*100)*INDEX('Age Factors'!$C$2:$AJ$24,MATCH(H$2,'Age Factors'!$B$2:$B$24,0),MATCH($C15&amp;IF($D15&lt;30,30,FLOOR($D15/5,1)*5),'Age Factors'!$C$1:$AJ$1,0))))-INDEX('Scoring Coefficients'!$E$2:$E$33,MATCH($C15&amp;H$2,'Scoring Coefficients'!$A$2:$A$33,0)))^INDEX('Scoring Coefficients'!$F$2:$F$33,MATCH($C15&amp;H$2,'Scoring Coefficients'!$A$2:$A$33,0)))),0),0)</f>
        <v>0</v>
      </c>
      <c r="J15" s="40"/>
      <c r="K15" s="39">
        <f>IF(AND(J15&lt;&gt;0,J15&lt;&gt;"",$D15&lt;&gt;""),IFERROR(INT(INDEX('Scoring Coefficients'!$D$2:$D$33,MATCH($C15&amp;J$2,'Scoring Coefficients'!$A$2:$A$33,0))*((ROUNDDOWN((J15*INDEX('Age Factors'!$C$2:$AJ$24,MATCH(J$2,'Age Factors'!$B$2:$B$24,0),MATCH($C15&amp;IF($D15&lt;30,30,FLOOR($D15/5,1)*5),'Age Factors'!$C$1:$AJ$1,0))),2)-INDEX('Scoring Coefficients'!$E$2:$E$33,MATCH($C15&amp;J$2,'Scoring Coefficients'!$A$2:$A$33,0)))^INDEX('Scoring Coefficients'!$F$2:$F$33,MATCH($C15&amp;J$2,'Scoring Coefficients'!$A$2:$A$33,0)))),0),0)</f>
        <v>0</v>
      </c>
      <c r="L15" s="40"/>
      <c r="M15" s="39">
        <f>IF(AND(L15&lt;&gt;0,L15&lt;&gt;"",$D15&lt;&gt;""),IFERROR(INT(INDEX('Scoring Coefficients'!$D$2:$D$33,MATCH($C15&amp;L$2,'Scoring Coefficients'!$A$2:$A$33,0))*(((INT((L15*100)*INDEX('Age Factors'!$C$2:$AJ$24,MATCH(L$2,'Age Factors'!$B$2:$B$24,0),MATCH($C15&amp;IF($D15&lt;30,30,FLOOR($D15/5,1)*5),'Age Factors'!$C$1:$AJ$1,0))))-INDEX('Scoring Coefficients'!$E$2:$E$33,MATCH($C15&amp;L$2,'Scoring Coefficients'!$A$2:$A$33,0)))^INDEX('Scoring Coefficients'!$F$2:$F$33,MATCH($C15&amp;L$2,'Scoring Coefficients'!$A$2:$A$33,0)))),0),0)</f>
        <v>0</v>
      </c>
      <c r="N15" s="42"/>
      <c r="O15" s="39">
        <f>IF(AND(N15&lt;&gt;0,N15&lt;&gt;"",$D15&lt;&gt;""),IFERROR(INT(INDEX('Scoring Coefficients'!$D$2:$D$33,MATCH($C15&amp;N$2,'Scoring Coefficients'!$A$2:$A$33,0))*((INDEX('Scoring Coefficients'!$E$2:$E$33,MATCH($C15&amp;N$2,'Scoring Coefficients'!$A$2:$A$33,0))-ROUNDUP((IFERROR((LEFT(N15,FIND(":",N15)-1)*60)+RIGHT(N15,LEN(N15)-FIND(":",N15)),N15)*INDEX('Age Factors'!$C$2:$AJ$24,MATCH(N$2,'Age Factors'!$B$2:$B$24,0),MATCH($C15&amp;IF($D15&lt;30,30,FLOOR($D15/5,1)*5),'Age Factors'!$C$1:$AJ$1,0))),2))^INDEX('Scoring Coefficients'!$F$2:$F$33,MATCH($C15&amp;N$2,'Scoring Coefficients'!$A$2:$A$33,0)))),0),0)</f>
        <v>0</v>
      </c>
      <c r="P15" s="38"/>
      <c r="Q15" s="39">
        <f>IF(AND(P15&lt;&gt;0,P15&lt;&gt;"",$D15&lt;&gt;""),IFERROR(INT(INDEX('Scoring Coefficients'!$D$2:$D$33,MATCH($C15&amp;P$2,'Scoring Coefficients'!$A$2:$A$33,0))*((INDEX('Scoring Coefficients'!$E$2:$E$33,MATCH($C15&amp;P$2,'Scoring Coefficients'!$A$2:$A$33,0))-ROUNDUP((IFERROR((LEFT(P15,FIND(":",P15)-1)*60)+RIGHT(P15,LEN(P15)-FIND(":",P15)),P15)*INDEX('Age Factors'!$C$2:$AJ$24,MATCH(P$2,'Age Factors'!$B$2:$B$24,0),MATCH($C15&amp;IF($D15&lt;30,30,FLOOR($D15/5,1)*5),'Age Factors'!$C$1:$AJ$1,0))),2))^INDEX('Scoring Coefficients'!$F$2:$F$33,MATCH($C15&amp;P$2,'Scoring Coefficients'!$A$2:$A$33,0)))),0),0)</f>
        <v>0</v>
      </c>
      <c r="R15" s="40"/>
      <c r="S15" s="39">
        <f>IF(AND(R15&lt;&gt;0,R15&lt;&gt;"",$D15&lt;&gt;""),IFERROR(INT(INDEX('Scoring Coefficients'!$D$2:$D$33,MATCH($C15&amp;R$2,'Scoring Coefficients'!$A$2:$A$33,0))*((ROUNDDOWN((R15*INDEX('Age Factors'!$C$2:$AJ$24,MATCH(R$2,'Age Factors'!$B$2:$B$24,0),MATCH($C15&amp;IF($D15&lt;30,30,FLOOR($D15/5,1)*5),'Age Factors'!$C$1:$AJ$1,0))),2)-INDEX('Scoring Coefficients'!$E$2:$E$33,MATCH($C15&amp;R$2,'Scoring Coefficients'!$A$2:$A$33,0)))^INDEX('Scoring Coefficients'!$F$2:$F$33,MATCH($C15&amp;R$2,'Scoring Coefficients'!$A$2:$A$33,0)))),0),0)</f>
        <v>0</v>
      </c>
      <c r="T15" s="40"/>
      <c r="U15" s="39">
        <f>IF(AND(T15&lt;&gt;0,T15&lt;&gt;"",$D15&lt;&gt;""),IFERROR(INT(INDEX('Scoring Coefficients'!$D$2:$D$33,MATCH($C15&amp;T$2,'Scoring Coefficients'!$A$2:$A$33,0))*(((INT((T15*100)*INDEX('Age Factors'!$C$2:$AJ$24,MATCH(T$2,'Age Factors'!$B$2:$B$24,0),MATCH($C15&amp;IF($D15&lt;30,30,FLOOR($D15/5,1)*5),'Age Factors'!$C$1:$AJ$1,0))))-INDEX('Scoring Coefficients'!$E$2:$E$33,MATCH($C15&amp;T$2,'Scoring Coefficients'!$A$2:$A$33,0)))^INDEX('Scoring Coefficients'!$F$2:$F$33,MATCH($C15&amp;T$2,'Scoring Coefficients'!$A$2:$A$33,0)))),0),0)</f>
        <v>0</v>
      </c>
      <c r="V15" s="40"/>
      <c r="W15" s="39">
        <f>IF(AND(V15&lt;&gt;0,V15&lt;&gt;"",$D15&lt;&gt;""),IFERROR(INT(INDEX('Scoring Coefficients'!$D$2:$D$33,MATCH($C15&amp;V$2,'Scoring Coefficients'!$A$2:$A$33,0))*((ROUNDDOWN((V15*INDEX('Age Factors'!$C$2:$AJ$24,MATCH(V$2,'Age Factors'!$B$2:$B$24,0),MATCH($C15&amp;IF($D15&lt;30,30,FLOOR($D15/5,1)*5),'Age Factors'!$C$1:$AJ$1,0))),2)-INDEX('Scoring Coefficients'!$E$2:$E$33,MATCH($C15&amp;V$2,'Scoring Coefficients'!$A$2:$A$33,0)))^INDEX('Scoring Coefficients'!$F$2:$F$33,MATCH($C15&amp;V$2,'Scoring Coefficients'!$A$2:$A$33,0)))),0),0)</f>
        <v>0</v>
      </c>
      <c r="X15" s="41"/>
      <c r="Y15" s="39">
        <f>IF(AND(X15&lt;&gt;0,X15&lt;&gt;"",$D15&lt;&gt;""),IFERROR(INT(INDEX('Scoring Coefficients'!$D$2:$D$33,MATCH($C15&amp;X$2,'Scoring Coefficients'!$A$2:$A$33,0))*((INDEX('Scoring Coefficients'!$E$2:$E$33,MATCH($C15&amp;X$2,'Scoring Coefficients'!$A$2:$A$33,0))-ROUNDUP((IFERROR((LEFT(X15,FIND(":",X15)-1)*60)+RIGHT(X15,LEN(X15)-FIND(":",X15)),X15)*INDEX('Age Factors'!$C$2:$AJ$24,MATCH(X$2,'Age Factors'!$B$2:$B$24,0),MATCH($C15&amp;IF($D15&lt;30,30,FLOOR($D15/5,1)*5),'Age Factors'!$C$1:$AJ$1,0))),2))^INDEX('Scoring Coefficients'!$F$2:$F$33,MATCH($C15&amp;X$2,'Scoring Coefficients'!$A$2:$A$33,0)))),0),0)</f>
        <v>0</v>
      </c>
    </row>
    <row r="16" spans="1:25" ht="15" x14ac:dyDescent="0.25">
      <c r="A16" s="34"/>
      <c r="B16" s="34"/>
      <c r="C16" s="35" t="s">
        <v>14</v>
      </c>
      <c r="D16" s="36"/>
      <c r="E16" s="37">
        <f t="shared" si="0"/>
        <v>0</v>
      </c>
      <c r="F16" s="38"/>
      <c r="G16" s="39">
        <f>IF(AND(F16&lt;&gt;0,F16&lt;&gt;"",$D16&lt;&gt;""),IFERROR(INT(INDEX('Scoring Coefficients'!$D$2:$D$33,MATCH($C16&amp;F$2,'Scoring Coefficients'!$A$2:$A$33,0))*((INDEX('Scoring Coefficients'!$E$2:$E$33,MATCH($C16&amp;F$2,'Scoring Coefficients'!$A$2:$A$33,0))-ROUNDUP((IFERROR((LEFT(F16,FIND(":",F16)-1)*60)+RIGHT(F16,LEN(F16)-FIND(":",F16)),F16)*INDEX('Age Factors'!$C$2:$AJ$24,MATCH(F$2,'Age Factors'!$B$2:$B$24,0),MATCH($C16&amp;IF($D16&lt;30,30,FLOOR($D16/5,1)*5),'Age Factors'!$C$1:$AJ$1,0))),2))^INDEX('Scoring Coefficients'!$F$2:$F$33,MATCH($C16&amp;F$2,'Scoring Coefficients'!$A$2:$A$33,0)))),0),0)</f>
        <v>0</v>
      </c>
      <c r="H16" s="40"/>
      <c r="I16" s="39">
        <f>IF(AND(H16&lt;&gt;0,H16&lt;&gt;"",$D16&lt;&gt;""),IFERROR(INT(INDEX('Scoring Coefficients'!$D$2:$D$33,MATCH($C16&amp;H$2,'Scoring Coefficients'!$A$2:$A$33,0))*(((INT((H16*100)*INDEX('Age Factors'!$C$2:$AJ$24,MATCH(H$2,'Age Factors'!$B$2:$B$24,0),MATCH($C16&amp;IF($D16&lt;30,30,FLOOR($D16/5,1)*5),'Age Factors'!$C$1:$AJ$1,0))))-INDEX('Scoring Coefficients'!$E$2:$E$33,MATCH($C16&amp;H$2,'Scoring Coefficients'!$A$2:$A$33,0)))^INDEX('Scoring Coefficients'!$F$2:$F$33,MATCH($C16&amp;H$2,'Scoring Coefficients'!$A$2:$A$33,0)))),0),0)</f>
        <v>0</v>
      </c>
      <c r="J16" s="40"/>
      <c r="K16" s="39">
        <f>IF(AND(J16&lt;&gt;0,J16&lt;&gt;"",$D16&lt;&gt;""),IFERROR(INT(INDEX('Scoring Coefficients'!$D$2:$D$33,MATCH($C16&amp;J$2,'Scoring Coefficients'!$A$2:$A$33,0))*((ROUNDDOWN((J16*INDEX('Age Factors'!$C$2:$AJ$24,MATCH(J$2,'Age Factors'!$B$2:$B$24,0),MATCH($C16&amp;IF($D16&lt;30,30,FLOOR($D16/5,1)*5),'Age Factors'!$C$1:$AJ$1,0))),2)-INDEX('Scoring Coefficients'!$E$2:$E$33,MATCH($C16&amp;J$2,'Scoring Coefficients'!$A$2:$A$33,0)))^INDEX('Scoring Coefficients'!$F$2:$F$33,MATCH($C16&amp;J$2,'Scoring Coefficients'!$A$2:$A$33,0)))),0),0)</f>
        <v>0</v>
      </c>
      <c r="L16" s="40"/>
      <c r="M16" s="39">
        <f>IF(AND(L16&lt;&gt;0,L16&lt;&gt;"",$D16&lt;&gt;""),IFERROR(INT(INDEX('Scoring Coefficients'!$D$2:$D$33,MATCH($C16&amp;L$2,'Scoring Coefficients'!$A$2:$A$33,0))*(((INT((L16*100)*INDEX('Age Factors'!$C$2:$AJ$24,MATCH(L$2,'Age Factors'!$B$2:$B$24,0),MATCH($C16&amp;IF($D16&lt;30,30,FLOOR($D16/5,1)*5),'Age Factors'!$C$1:$AJ$1,0))))-INDEX('Scoring Coefficients'!$E$2:$E$33,MATCH($C16&amp;L$2,'Scoring Coefficients'!$A$2:$A$33,0)))^INDEX('Scoring Coefficients'!$F$2:$F$33,MATCH($C16&amp;L$2,'Scoring Coefficients'!$A$2:$A$33,0)))),0),0)</f>
        <v>0</v>
      </c>
      <c r="N16" s="42"/>
      <c r="O16" s="39">
        <f>IF(AND(N16&lt;&gt;0,N16&lt;&gt;"",$D16&lt;&gt;""),IFERROR(INT(INDEX('Scoring Coefficients'!$D$2:$D$33,MATCH($C16&amp;N$2,'Scoring Coefficients'!$A$2:$A$33,0))*((INDEX('Scoring Coefficients'!$E$2:$E$33,MATCH($C16&amp;N$2,'Scoring Coefficients'!$A$2:$A$33,0))-ROUNDUP((IFERROR((LEFT(N16,FIND(":",N16)-1)*60)+RIGHT(N16,LEN(N16)-FIND(":",N16)),N16)*INDEX('Age Factors'!$C$2:$AJ$24,MATCH(N$2,'Age Factors'!$B$2:$B$24,0),MATCH($C16&amp;IF($D16&lt;30,30,FLOOR($D16/5,1)*5),'Age Factors'!$C$1:$AJ$1,0))),2))^INDEX('Scoring Coefficients'!$F$2:$F$33,MATCH($C16&amp;N$2,'Scoring Coefficients'!$A$2:$A$33,0)))),0),0)</f>
        <v>0</v>
      </c>
      <c r="P16" s="38"/>
      <c r="Q16" s="39">
        <f>IF(AND(P16&lt;&gt;0,P16&lt;&gt;"",$D16&lt;&gt;""),IFERROR(INT(INDEX('Scoring Coefficients'!$D$2:$D$33,MATCH($C16&amp;P$2,'Scoring Coefficients'!$A$2:$A$33,0))*((INDEX('Scoring Coefficients'!$E$2:$E$33,MATCH($C16&amp;P$2,'Scoring Coefficients'!$A$2:$A$33,0))-ROUNDUP((IFERROR((LEFT(P16,FIND(":",P16)-1)*60)+RIGHT(P16,LEN(P16)-FIND(":",P16)),P16)*INDEX('Age Factors'!$C$2:$AJ$24,MATCH(P$2,'Age Factors'!$B$2:$B$24,0),MATCH($C16&amp;IF($D16&lt;30,30,FLOOR($D16/5,1)*5),'Age Factors'!$C$1:$AJ$1,0))),2))^INDEX('Scoring Coefficients'!$F$2:$F$33,MATCH($C16&amp;P$2,'Scoring Coefficients'!$A$2:$A$33,0)))),0),0)</f>
        <v>0</v>
      </c>
      <c r="R16" s="40"/>
      <c r="S16" s="39">
        <f>IF(AND(R16&lt;&gt;0,R16&lt;&gt;"",$D16&lt;&gt;""),IFERROR(INT(INDEX('Scoring Coefficients'!$D$2:$D$33,MATCH($C16&amp;R$2,'Scoring Coefficients'!$A$2:$A$33,0))*((ROUNDDOWN((R16*INDEX('Age Factors'!$C$2:$AJ$24,MATCH(R$2,'Age Factors'!$B$2:$B$24,0),MATCH($C16&amp;IF($D16&lt;30,30,FLOOR($D16/5,1)*5),'Age Factors'!$C$1:$AJ$1,0))),2)-INDEX('Scoring Coefficients'!$E$2:$E$33,MATCH($C16&amp;R$2,'Scoring Coefficients'!$A$2:$A$33,0)))^INDEX('Scoring Coefficients'!$F$2:$F$33,MATCH($C16&amp;R$2,'Scoring Coefficients'!$A$2:$A$33,0)))),0),0)</f>
        <v>0</v>
      </c>
      <c r="T16" s="40"/>
      <c r="U16" s="39">
        <f>IF(AND(T16&lt;&gt;0,T16&lt;&gt;"",$D16&lt;&gt;""),IFERROR(INT(INDEX('Scoring Coefficients'!$D$2:$D$33,MATCH($C16&amp;T$2,'Scoring Coefficients'!$A$2:$A$33,0))*(((INT((T16*100)*INDEX('Age Factors'!$C$2:$AJ$24,MATCH(T$2,'Age Factors'!$B$2:$B$24,0),MATCH($C16&amp;IF($D16&lt;30,30,FLOOR($D16/5,1)*5),'Age Factors'!$C$1:$AJ$1,0))))-INDEX('Scoring Coefficients'!$E$2:$E$33,MATCH($C16&amp;T$2,'Scoring Coefficients'!$A$2:$A$33,0)))^INDEX('Scoring Coefficients'!$F$2:$F$33,MATCH($C16&amp;T$2,'Scoring Coefficients'!$A$2:$A$33,0)))),0),0)</f>
        <v>0</v>
      </c>
      <c r="V16" s="40"/>
      <c r="W16" s="39">
        <f>IF(AND(V16&lt;&gt;0,V16&lt;&gt;"",$D16&lt;&gt;""),IFERROR(INT(INDEX('Scoring Coefficients'!$D$2:$D$33,MATCH($C16&amp;V$2,'Scoring Coefficients'!$A$2:$A$33,0))*((ROUNDDOWN((V16*INDEX('Age Factors'!$C$2:$AJ$24,MATCH(V$2,'Age Factors'!$B$2:$B$24,0),MATCH($C16&amp;IF($D16&lt;30,30,FLOOR($D16/5,1)*5),'Age Factors'!$C$1:$AJ$1,0))),2)-INDEX('Scoring Coefficients'!$E$2:$E$33,MATCH($C16&amp;V$2,'Scoring Coefficients'!$A$2:$A$33,0)))^INDEX('Scoring Coefficients'!$F$2:$F$33,MATCH($C16&amp;V$2,'Scoring Coefficients'!$A$2:$A$33,0)))),0),0)</f>
        <v>0</v>
      </c>
      <c r="X16" s="41"/>
      <c r="Y16" s="39">
        <f>IF(AND(X16&lt;&gt;0,X16&lt;&gt;"",$D16&lt;&gt;""),IFERROR(INT(INDEX('Scoring Coefficients'!$D$2:$D$33,MATCH($C16&amp;X$2,'Scoring Coefficients'!$A$2:$A$33,0))*((INDEX('Scoring Coefficients'!$E$2:$E$33,MATCH($C16&amp;X$2,'Scoring Coefficients'!$A$2:$A$33,0))-ROUNDUP((IFERROR((LEFT(X16,FIND(":",X16)-1)*60)+RIGHT(X16,LEN(X16)-FIND(":",X16)),X16)*INDEX('Age Factors'!$C$2:$AJ$24,MATCH(X$2,'Age Factors'!$B$2:$B$24,0),MATCH($C16&amp;IF($D16&lt;30,30,FLOOR($D16/5,1)*5),'Age Factors'!$C$1:$AJ$1,0))),2))^INDEX('Scoring Coefficients'!$F$2:$F$33,MATCH($C16&amp;X$2,'Scoring Coefficients'!$A$2:$A$33,0)))),0),0)</f>
        <v>0</v>
      </c>
    </row>
    <row r="17" spans="1:25" ht="15" x14ac:dyDescent="0.25">
      <c r="A17" s="34"/>
      <c r="B17" s="34"/>
      <c r="C17" s="35" t="s">
        <v>14</v>
      </c>
      <c r="D17" s="36"/>
      <c r="E17" s="37">
        <f t="shared" si="0"/>
        <v>0</v>
      </c>
      <c r="F17" s="38"/>
      <c r="G17" s="39">
        <f>IF(AND(F17&lt;&gt;0,F17&lt;&gt;"",$D17&lt;&gt;""),IFERROR(INT(INDEX('Scoring Coefficients'!$D$2:$D$33,MATCH($C17&amp;F$2,'Scoring Coefficients'!$A$2:$A$33,0))*((INDEX('Scoring Coefficients'!$E$2:$E$33,MATCH($C17&amp;F$2,'Scoring Coefficients'!$A$2:$A$33,0))-ROUNDUP((IFERROR((LEFT(F17,FIND(":",F17)-1)*60)+RIGHT(F17,LEN(F17)-FIND(":",F17)),F17)*INDEX('Age Factors'!$C$2:$AJ$24,MATCH(F$2,'Age Factors'!$B$2:$B$24,0),MATCH($C17&amp;IF($D17&lt;30,30,FLOOR($D17/5,1)*5),'Age Factors'!$C$1:$AJ$1,0))),2))^INDEX('Scoring Coefficients'!$F$2:$F$33,MATCH($C17&amp;F$2,'Scoring Coefficients'!$A$2:$A$33,0)))),0),0)</f>
        <v>0</v>
      </c>
      <c r="H17" s="40"/>
      <c r="I17" s="39">
        <f>IF(AND(H17&lt;&gt;0,H17&lt;&gt;"",$D17&lt;&gt;""),IFERROR(INT(INDEX('Scoring Coefficients'!$D$2:$D$33,MATCH($C17&amp;H$2,'Scoring Coefficients'!$A$2:$A$33,0))*(((INT((H17*100)*INDEX('Age Factors'!$C$2:$AJ$24,MATCH(H$2,'Age Factors'!$B$2:$B$24,0),MATCH($C17&amp;IF($D17&lt;30,30,FLOOR($D17/5,1)*5),'Age Factors'!$C$1:$AJ$1,0))))-INDEX('Scoring Coefficients'!$E$2:$E$33,MATCH($C17&amp;H$2,'Scoring Coefficients'!$A$2:$A$33,0)))^INDEX('Scoring Coefficients'!$F$2:$F$33,MATCH($C17&amp;H$2,'Scoring Coefficients'!$A$2:$A$33,0)))),0),0)</f>
        <v>0</v>
      </c>
      <c r="J17" s="40"/>
      <c r="K17" s="39">
        <f>IF(AND(J17&lt;&gt;0,J17&lt;&gt;"",$D17&lt;&gt;""),IFERROR(INT(INDEX('Scoring Coefficients'!$D$2:$D$33,MATCH($C17&amp;J$2,'Scoring Coefficients'!$A$2:$A$33,0))*((ROUNDDOWN((J17*INDEX('Age Factors'!$C$2:$AJ$24,MATCH(J$2,'Age Factors'!$B$2:$B$24,0),MATCH($C17&amp;IF($D17&lt;30,30,FLOOR($D17/5,1)*5),'Age Factors'!$C$1:$AJ$1,0))),2)-INDEX('Scoring Coefficients'!$E$2:$E$33,MATCH($C17&amp;J$2,'Scoring Coefficients'!$A$2:$A$33,0)))^INDEX('Scoring Coefficients'!$F$2:$F$33,MATCH($C17&amp;J$2,'Scoring Coefficients'!$A$2:$A$33,0)))),0),0)</f>
        <v>0</v>
      </c>
      <c r="L17" s="40"/>
      <c r="M17" s="39">
        <f>IF(AND(L17&lt;&gt;0,L17&lt;&gt;"",$D17&lt;&gt;""),IFERROR(INT(INDEX('Scoring Coefficients'!$D$2:$D$33,MATCH($C17&amp;L$2,'Scoring Coefficients'!$A$2:$A$33,0))*(((INT((L17*100)*INDEX('Age Factors'!$C$2:$AJ$24,MATCH(L$2,'Age Factors'!$B$2:$B$24,0),MATCH($C17&amp;IF($D17&lt;30,30,FLOOR($D17/5,1)*5),'Age Factors'!$C$1:$AJ$1,0))))-INDEX('Scoring Coefficients'!$E$2:$E$33,MATCH($C17&amp;L$2,'Scoring Coefficients'!$A$2:$A$33,0)))^INDEX('Scoring Coefficients'!$F$2:$F$33,MATCH($C17&amp;L$2,'Scoring Coefficients'!$A$2:$A$33,0)))),0),0)</f>
        <v>0</v>
      </c>
      <c r="N17" s="42"/>
      <c r="O17" s="39">
        <f>IF(AND(N17&lt;&gt;0,N17&lt;&gt;"",$D17&lt;&gt;""),IFERROR(INT(INDEX('Scoring Coefficients'!$D$2:$D$33,MATCH($C17&amp;N$2,'Scoring Coefficients'!$A$2:$A$33,0))*((INDEX('Scoring Coefficients'!$E$2:$E$33,MATCH($C17&amp;N$2,'Scoring Coefficients'!$A$2:$A$33,0))-ROUNDUP((IFERROR((LEFT(N17,FIND(":",N17)-1)*60)+RIGHT(N17,LEN(N17)-FIND(":",N17)),N17)*INDEX('Age Factors'!$C$2:$AJ$24,MATCH(N$2,'Age Factors'!$B$2:$B$24,0),MATCH($C17&amp;IF($D17&lt;30,30,FLOOR($D17/5,1)*5),'Age Factors'!$C$1:$AJ$1,0))),2))^INDEX('Scoring Coefficients'!$F$2:$F$33,MATCH($C17&amp;N$2,'Scoring Coefficients'!$A$2:$A$33,0)))),0),0)</f>
        <v>0</v>
      </c>
      <c r="P17" s="38"/>
      <c r="Q17" s="39">
        <f>IF(AND(P17&lt;&gt;0,P17&lt;&gt;"",$D17&lt;&gt;""),IFERROR(INT(INDEX('Scoring Coefficients'!$D$2:$D$33,MATCH($C17&amp;P$2,'Scoring Coefficients'!$A$2:$A$33,0))*((INDEX('Scoring Coefficients'!$E$2:$E$33,MATCH($C17&amp;P$2,'Scoring Coefficients'!$A$2:$A$33,0))-ROUNDUP((IFERROR((LEFT(P17,FIND(":",P17)-1)*60)+RIGHT(P17,LEN(P17)-FIND(":",P17)),P17)*INDEX('Age Factors'!$C$2:$AJ$24,MATCH(P$2,'Age Factors'!$B$2:$B$24,0),MATCH($C17&amp;IF($D17&lt;30,30,FLOOR($D17/5,1)*5),'Age Factors'!$C$1:$AJ$1,0))),2))^INDEX('Scoring Coefficients'!$F$2:$F$33,MATCH($C17&amp;P$2,'Scoring Coefficients'!$A$2:$A$33,0)))),0),0)</f>
        <v>0</v>
      </c>
      <c r="R17" s="40"/>
      <c r="S17" s="39">
        <f>IF(AND(R17&lt;&gt;0,R17&lt;&gt;"",$D17&lt;&gt;""),IFERROR(INT(INDEX('Scoring Coefficients'!$D$2:$D$33,MATCH($C17&amp;R$2,'Scoring Coefficients'!$A$2:$A$33,0))*((ROUNDDOWN((R17*INDEX('Age Factors'!$C$2:$AJ$24,MATCH(R$2,'Age Factors'!$B$2:$B$24,0),MATCH($C17&amp;IF($D17&lt;30,30,FLOOR($D17/5,1)*5),'Age Factors'!$C$1:$AJ$1,0))),2)-INDEX('Scoring Coefficients'!$E$2:$E$33,MATCH($C17&amp;R$2,'Scoring Coefficients'!$A$2:$A$33,0)))^INDEX('Scoring Coefficients'!$F$2:$F$33,MATCH($C17&amp;R$2,'Scoring Coefficients'!$A$2:$A$33,0)))),0),0)</f>
        <v>0</v>
      </c>
      <c r="T17" s="40"/>
      <c r="U17" s="39">
        <f>IF(AND(T17&lt;&gt;0,T17&lt;&gt;"",$D17&lt;&gt;""),IFERROR(INT(INDEX('Scoring Coefficients'!$D$2:$D$33,MATCH($C17&amp;T$2,'Scoring Coefficients'!$A$2:$A$33,0))*(((INT((T17*100)*INDEX('Age Factors'!$C$2:$AJ$24,MATCH(T$2,'Age Factors'!$B$2:$B$24,0),MATCH($C17&amp;IF($D17&lt;30,30,FLOOR($D17/5,1)*5),'Age Factors'!$C$1:$AJ$1,0))))-INDEX('Scoring Coefficients'!$E$2:$E$33,MATCH($C17&amp;T$2,'Scoring Coefficients'!$A$2:$A$33,0)))^INDEX('Scoring Coefficients'!$F$2:$F$33,MATCH($C17&amp;T$2,'Scoring Coefficients'!$A$2:$A$33,0)))),0),0)</f>
        <v>0</v>
      </c>
      <c r="V17" s="40"/>
      <c r="W17" s="39">
        <f>IF(AND(V17&lt;&gt;0,V17&lt;&gt;"",$D17&lt;&gt;""),IFERROR(INT(INDEX('Scoring Coefficients'!$D$2:$D$33,MATCH($C17&amp;V$2,'Scoring Coefficients'!$A$2:$A$33,0))*((ROUNDDOWN((V17*INDEX('Age Factors'!$C$2:$AJ$24,MATCH(V$2,'Age Factors'!$B$2:$B$24,0),MATCH($C17&amp;IF($D17&lt;30,30,FLOOR($D17/5,1)*5),'Age Factors'!$C$1:$AJ$1,0))),2)-INDEX('Scoring Coefficients'!$E$2:$E$33,MATCH($C17&amp;V$2,'Scoring Coefficients'!$A$2:$A$33,0)))^INDEX('Scoring Coefficients'!$F$2:$F$33,MATCH($C17&amp;V$2,'Scoring Coefficients'!$A$2:$A$33,0)))),0),0)</f>
        <v>0</v>
      </c>
      <c r="X17" s="41"/>
      <c r="Y17" s="39">
        <f>IF(AND(X17&lt;&gt;0,X17&lt;&gt;"",$D17&lt;&gt;""),IFERROR(INT(INDEX('Scoring Coefficients'!$D$2:$D$33,MATCH($C17&amp;X$2,'Scoring Coefficients'!$A$2:$A$33,0))*((INDEX('Scoring Coefficients'!$E$2:$E$33,MATCH($C17&amp;X$2,'Scoring Coefficients'!$A$2:$A$33,0))-ROUNDUP((IFERROR((LEFT(X17,FIND(":",X17)-1)*60)+RIGHT(X17,LEN(X17)-FIND(":",X17)),X17)*INDEX('Age Factors'!$C$2:$AJ$24,MATCH(X$2,'Age Factors'!$B$2:$B$24,0),MATCH($C17&amp;IF($D17&lt;30,30,FLOOR($D17/5,1)*5),'Age Factors'!$C$1:$AJ$1,0))),2))^INDEX('Scoring Coefficients'!$F$2:$F$33,MATCH($C17&amp;X$2,'Scoring Coefficients'!$A$2:$A$33,0)))),0),0)</f>
        <v>0</v>
      </c>
    </row>
    <row r="18" spans="1:25" ht="15" x14ac:dyDescent="0.25">
      <c r="A18" s="34"/>
      <c r="B18" s="34"/>
      <c r="C18" s="35" t="s">
        <v>14</v>
      </c>
      <c r="D18" s="36"/>
      <c r="E18" s="37">
        <f t="shared" si="0"/>
        <v>0</v>
      </c>
      <c r="F18" s="38"/>
      <c r="G18" s="39">
        <f>IF(AND(F18&lt;&gt;0,F18&lt;&gt;"",$D18&lt;&gt;""),IFERROR(INT(INDEX('Scoring Coefficients'!$D$2:$D$33,MATCH($C18&amp;F$2,'Scoring Coefficients'!$A$2:$A$33,0))*((INDEX('Scoring Coefficients'!$E$2:$E$33,MATCH($C18&amp;F$2,'Scoring Coefficients'!$A$2:$A$33,0))-ROUNDUP((IFERROR((LEFT(F18,FIND(":",F18)-1)*60)+RIGHT(F18,LEN(F18)-FIND(":",F18)),F18)*INDEX('Age Factors'!$C$2:$AJ$24,MATCH(F$2,'Age Factors'!$B$2:$B$24,0),MATCH($C18&amp;IF($D18&lt;30,30,FLOOR($D18/5,1)*5),'Age Factors'!$C$1:$AJ$1,0))),2))^INDEX('Scoring Coefficients'!$F$2:$F$33,MATCH($C18&amp;F$2,'Scoring Coefficients'!$A$2:$A$33,0)))),0),0)</f>
        <v>0</v>
      </c>
      <c r="H18" s="40"/>
      <c r="I18" s="39">
        <f>IF(AND(H18&lt;&gt;0,H18&lt;&gt;"",$D18&lt;&gt;""),IFERROR(INT(INDEX('Scoring Coefficients'!$D$2:$D$33,MATCH($C18&amp;H$2,'Scoring Coefficients'!$A$2:$A$33,0))*(((INT((H18*100)*INDEX('Age Factors'!$C$2:$AJ$24,MATCH(H$2,'Age Factors'!$B$2:$B$24,0),MATCH($C18&amp;IF($D18&lt;30,30,FLOOR($D18/5,1)*5),'Age Factors'!$C$1:$AJ$1,0))))-INDEX('Scoring Coefficients'!$E$2:$E$33,MATCH($C18&amp;H$2,'Scoring Coefficients'!$A$2:$A$33,0)))^INDEX('Scoring Coefficients'!$F$2:$F$33,MATCH($C18&amp;H$2,'Scoring Coefficients'!$A$2:$A$33,0)))),0),0)</f>
        <v>0</v>
      </c>
      <c r="J18" s="40"/>
      <c r="K18" s="39">
        <f>IF(AND(J18&lt;&gt;0,J18&lt;&gt;"",$D18&lt;&gt;""),IFERROR(INT(INDEX('Scoring Coefficients'!$D$2:$D$33,MATCH($C18&amp;J$2,'Scoring Coefficients'!$A$2:$A$33,0))*((ROUNDDOWN((J18*INDEX('Age Factors'!$C$2:$AJ$24,MATCH(J$2,'Age Factors'!$B$2:$B$24,0),MATCH($C18&amp;IF($D18&lt;30,30,FLOOR($D18/5,1)*5),'Age Factors'!$C$1:$AJ$1,0))),2)-INDEX('Scoring Coefficients'!$E$2:$E$33,MATCH($C18&amp;J$2,'Scoring Coefficients'!$A$2:$A$33,0)))^INDEX('Scoring Coefficients'!$F$2:$F$33,MATCH($C18&amp;J$2,'Scoring Coefficients'!$A$2:$A$33,0)))),0),0)</f>
        <v>0</v>
      </c>
      <c r="L18" s="40"/>
      <c r="M18" s="39">
        <f>IF(AND(L18&lt;&gt;0,L18&lt;&gt;"",$D18&lt;&gt;""),IFERROR(INT(INDEX('Scoring Coefficients'!$D$2:$D$33,MATCH($C18&amp;L$2,'Scoring Coefficients'!$A$2:$A$33,0))*(((INT((L18*100)*INDEX('Age Factors'!$C$2:$AJ$24,MATCH(L$2,'Age Factors'!$B$2:$B$24,0),MATCH($C18&amp;IF($D18&lt;30,30,FLOOR($D18/5,1)*5),'Age Factors'!$C$1:$AJ$1,0))))-INDEX('Scoring Coefficients'!$E$2:$E$33,MATCH($C18&amp;L$2,'Scoring Coefficients'!$A$2:$A$33,0)))^INDEX('Scoring Coefficients'!$F$2:$F$33,MATCH($C18&amp;L$2,'Scoring Coefficients'!$A$2:$A$33,0)))),0),0)</f>
        <v>0</v>
      </c>
      <c r="N18" s="42"/>
      <c r="O18" s="39">
        <f>IF(AND(N18&lt;&gt;0,N18&lt;&gt;"",$D18&lt;&gt;""),IFERROR(INT(INDEX('Scoring Coefficients'!$D$2:$D$33,MATCH($C18&amp;N$2,'Scoring Coefficients'!$A$2:$A$33,0))*((INDEX('Scoring Coefficients'!$E$2:$E$33,MATCH($C18&amp;N$2,'Scoring Coefficients'!$A$2:$A$33,0))-ROUNDUP((IFERROR((LEFT(N18,FIND(":",N18)-1)*60)+RIGHT(N18,LEN(N18)-FIND(":",N18)),N18)*INDEX('Age Factors'!$C$2:$AJ$24,MATCH(N$2,'Age Factors'!$B$2:$B$24,0),MATCH($C18&amp;IF($D18&lt;30,30,FLOOR($D18/5,1)*5),'Age Factors'!$C$1:$AJ$1,0))),2))^INDEX('Scoring Coefficients'!$F$2:$F$33,MATCH($C18&amp;N$2,'Scoring Coefficients'!$A$2:$A$33,0)))),0),0)</f>
        <v>0</v>
      </c>
      <c r="P18" s="38"/>
      <c r="Q18" s="39">
        <f>IF(AND(P18&lt;&gt;0,P18&lt;&gt;"",$D18&lt;&gt;""),IFERROR(INT(INDEX('Scoring Coefficients'!$D$2:$D$33,MATCH($C18&amp;P$2,'Scoring Coefficients'!$A$2:$A$33,0))*((INDEX('Scoring Coefficients'!$E$2:$E$33,MATCH($C18&amp;P$2,'Scoring Coefficients'!$A$2:$A$33,0))-ROUNDUP((IFERROR((LEFT(P18,FIND(":",P18)-1)*60)+RIGHT(P18,LEN(P18)-FIND(":",P18)),P18)*INDEX('Age Factors'!$C$2:$AJ$24,MATCH(P$2,'Age Factors'!$B$2:$B$24,0),MATCH($C18&amp;IF($D18&lt;30,30,FLOOR($D18/5,1)*5),'Age Factors'!$C$1:$AJ$1,0))),2))^INDEX('Scoring Coefficients'!$F$2:$F$33,MATCH($C18&amp;P$2,'Scoring Coefficients'!$A$2:$A$33,0)))),0),0)</f>
        <v>0</v>
      </c>
      <c r="R18" s="40"/>
      <c r="S18" s="39">
        <f>IF(AND(R18&lt;&gt;0,R18&lt;&gt;"",$D18&lt;&gt;""),IFERROR(INT(INDEX('Scoring Coefficients'!$D$2:$D$33,MATCH($C18&amp;R$2,'Scoring Coefficients'!$A$2:$A$33,0))*((ROUNDDOWN((R18*INDEX('Age Factors'!$C$2:$AJ$24,MATCH(R$2,'Age Factors'!$B$2:$B$24,0),MATCH($C18&amp;IF($D18&lt;30,30,FLOOR($D18/5,1)*5),'Age Factors'!$C$1:$AJ$1,0))),2)-INDEX('Scoring Coefficients'!$E$2:$E$33,MATCH($C18&amp;R$2,'Scoring Coefficients'!$A$2:$A$33,0)))^INDEX('Scoring Coefficients'!$F$2:$F$33,MATCH($C18&amp;R$2,'Scoring Coefficients'!$A$2:$A$33,0)))),0),0)</f>
        <v>0</v>
      </c>
      <c r="T18" s="40"/>
      <c r="U18" s="39">
        <f>IF(AND(T18&lt;&gt;0,T18&lt;&gt;"",$D18&lt;&gt;""),IFERROR(INT(INDEX('Scoring Coefficients'!$D$2:$D$33,MATCH($C18&amp;T$2,'Scoring Coefficients'!$A$2:$A$33,0))*(((INT((T18*100)*INDEX('Age Factors'!$C$2:$AJ$24,MATCH(T$2,'Age Factors'!$B$2:$B$24,0),MATCH($C18&amp;IF($D18&lt;30,30,FLOOR($D18/5,1)*5),'Age Factors'!$C$1:$AJ$1,0))))-INDEX('Scoring Coefficients'!$E$2:$E$33,MATCH($C18&amp;T$2,'Scoring Coefficients'!$A$2:$A$33,0)))^INDEX('Scoring Coefficients'!$F$2:$F$33,MATCH($C18&amp;T$2,'Scoring Coefficients'!$A$2:$A$33,0)))),0),0)</f>
        <v>0</v>
      </c>
      <c r="V18" s="40"/>
      <c r="W18" s="39">
        <f>IF(AND(V18&lt;&gt;0,V18&lt;&gt;"",$D18&lt;&gt;""),IFERROR(INT(INDEX('Scoring Coefficients'!$D$2:$D$33,MATCH($C18&amp;V$2,'Scoring Coefficients'!$A$2:$A$33,0))*((ROUNDDOWN((V18*INDEX('Age Factors'!$C$2:$AJ$24,MATCH(V$2,'Age Factors'!$B$2:$B$24,0),MATCH($C18&amp;IF($D18&lt;30,30,FLOOR($D18/5,1)*5),'Age Factors'!$C$1:$AJ$1,0))),2)-INDEX('Scoring Coefficients'!$E$2:$E$33,MATCH($C18&amp;V$2,'Scoring Coefficients'!$A$2:$A$33,0)))^INDEX('Scoring Coefficients'!$F$2:$F$33,MATCH($C18&amp;V$2,'Scoring Coefficients'!$A$2:$A$33,0)))),0),0)</f>
        <v>0</v>
      </c>
      <c r="X18" s="41"/>
      <c r="Y18" s="39">
        <f>IF(AND(X18&lt;&gt;0,X18&lt;&gt;"",$D18&lt;&gt;""),IFERROR(INT(INDEX('Scoring Coefficients'!$D$2:$D$33,MATCH($C18&amp;X$2,'Scoring Coefficients'!$A$2:$A$33,0))*((INDEX('Scoring Coefficients'!$E$2:$E$33,MATCH($C18&amp;X$2,'Scoring Coefficients'!$A$2:$A$33,0))-ROUNDUP((IFERROR((LEFT(X18,FIND(":",X18)-1)*60)+RIGHT(X18,LEN(X18)-FIND(":",X18)),X18)*INDEX('Age Factors'!$C$2:$AJ$24,MATCH(X$2,'Age Factors'!$B$2:$B$24,0),MATCH($C18&amp;IF($D18&lt;30,30,FLOOR($D18/5,1)*5),'Age Factors'!$C$1:$AJ$1,0))),2))^INDEX('Scoring Coefficients'!$F$2:$F$33,MATCH($C18&amp;X$2,'Scoring Coefficients'!$A$2:$A$33,0)))),0),0)</f>
        <v>0</v>
      </c>
    </row>
    <row r="19" spans="1:25" ht="15" x14ac:dyDescent="0.25">
      <c r="A19" s="34"/>
      <c r="B19" s="34"/>
      <c r="C19" s="35" t="s">
        <v>14</v>
      </c>
      <c r="D19" s="36"/>
      <c r="E19" s="37">
        <f t="shared" si="0"/>
        <v>0</v>
      </c>
      <c r="F19" s="38"/>
      <c r="G19" s="39">
        <f>IF(AND(F19&lt;&gt;0,F19&lt;&gt;"",$D19&lt;&gt;""),IFERROR(INT(INDEX('Scoring Coefficients'!$D$2:$D$33,MATCH($C19&amp;F$2,'Scoring Coefficients'!$A$2:$A$33,0))*((INDEX('Scoring Coefficients'!$E$2:$E$33,MATCH($C19&amp;F$2,'Scoring Coefficients'!$A$2:$A$33,0))-ROUNDUP((IFERROR((LEFT(F19,FIND(":",F19)-1)*60)+RIGHT(F19,LEN(F19)-FIND(":",F19)),F19)*INDEX('Age Factors'!$C$2:$AJ$24,MATCH(F$2,'Age Factors'!$B$2:$B$24,0),MATCH($C19&amp;IF($D19&lt;30,30,FLOOR($D19/5,1)*5),'Age Factors'!$C$1:$AJ$1,0))),2))^INDEX('Scoring Coefficients'!$F$2:$F$33,MATCH($C19&amp;F$2,'Scoring Coefficients'!$A$2:$A$33,0)))),0),0)</f>
        <v>0</v>
      </c>
      <c r="H19" s="40"/>
      <c r="I19" s="39">
        <f>IF(AND(H19&lt;&gt;0,H19&lt;&gt;"",$D19&lt;&gt;""),IFERROR(INT(INDEX('Scoring Coefficients'!$D$2:$D$33,MATCH($C19&amp;H$2,'Scoring Coefficients'!$A$2:$A$33,0))*(((INT((H19*100)*INDEX('Age Factors'!$C$2:$AJ$24,MATCH(H$2,'Age Factors'!$B$2:$B$24,0),MATCH($C19&amp;IF($D19&lt;30,30,FLOOR($D19/5,1)*5),'Age Factors'!$C$1:$AJ$1,0))))-INDEX('Scoring Coefficients'!$E$2:$E$33,MATCH($C19&amp;H$2,'Scoring Coefficients'!$A$2:$A$33,0)))^INDEX('Scoring Coefficients'!$F$2:$F$33,MATCH($C19&amp;H$2,'Scoring Coefficients'!$A$2:$A$33,0)))),0),0)</f>
        <v>0</v>
      </c>
      <c r="J19" s="40"/>
      <c r="K19" s="39">
        <f>IF(AND(J19&lt;&gt;0,J19&lt;&gt;"",$D19&lt;&gt;""),IFERROR(INT(INDEX('Scoring Coefficients'!$D$2:$D$33,MATCH($C19&amp;J$2,'Scoring Coefficients'!$A$2:$A$33,0))*((ROUNDDOWN((J19*INDEX('Age Factors'!$C$2:$AJ$24,MATCH(J$2,'Age Factors'!$B$2:$B$24,0),MATCH($C19&amp;IF($D19&lt;30,30,FLOOR($D19/5,1)*5),'Age Factors'!$C$1:$AJ$1,0))),2)-INDEX('Scoring Coefficients'!$E$2:$E$33,MATCH($C19&amp;J$2,'Scoring Coefficients'!$A$2:$A$33,0)))^INDEX('Scoring Coefficients'!$F$2:$F$33,MATCH($C19&amp;J$2,'Scoring Coefficients'!$A$2:$A$33,0)))),0),0)</f>
        <v>0</v>
      </c>
      <c r="L19" s="40"/>
      <c r="M19" s="39">
        <f>IF(AND(L19&lt;&gt;0,L19&lt;&gt;"",$D19&lt;&gt;""),IFERROR(INT(INDEX('Scoring Coefficients'!$D$2:$D$33,MATCH($C19&amp;L$2,'Scoring Coefficients'!$A$2:$A$33,0))*(((INT((L19*100)*INDEX('Age Factors'!$C$2:$AJ$24,MATCH(L$2,'Age Factors'!$B$2:$B$24,0),MATCH($C19&amp;IF($D19&lt;30,30,FLOOR($D19/5,1)*5),'Age Factors'!$C$1:$AJ$1,0))))-INDEX('Scoring Coefficients'!$E$2:$E$33,MATCH($C19&amp;L$2,'Scoring Coefficients'!$A$2:$A$33,0)))^INDEX('Scoring Coefficients'!$F$2:$F$33,MATCH($C19&amp;L$2,'Scoring Coefficients'!$A$2:$A$33,0)))),0),0)</f>
        <v>0</v>
      </c>
      <c r="N19" s="42"/>
      <c r="O19" s="39">
        <f>IF(AND(N19&lt;&gt;0,N19&lt;&gt;"",$D19&lt;&gt;""),IFERROR(INT(INDEX('Scoring Coefficients'!$D$2:$D$33,MATCH($C19&amp;N$2,'Scoring Coefficients'!$A$2:$A$33,0))*((INDEX('Scoring Coefficients'!$E$2:$E$33,MATCH($C19&amp;N$2,'Scoring Coefficients'!$A$2:$A$33,0))-ROUNDUP((IFERROR((LEFT(N19,FIND(":",N19)-1)*60)+RIGHT(N19,LEN(N19)-FIND(":",N19)),N19)*INDEX('Age Factors'!$C$2:$AJ$24,MATCH(N$2,'Age Factors'!$B$2:$B$24,0),MATCH($C19&amp;IF($D19&lt;30,30,FLOOR($D19/5,1)*5),'Age Factors'!$C$1:$AJ$1,0))),2))^INDEX('Scoring Coefficients'!$F$2:$F$33,MATCH($C19&amp;N$2,'Scoring Coefficients'!$A$2:$A$33,0)))),0),0)</f>
        <v>0</v>
      </c>
      <c r="P19" s="38"/>
      <c r="Q19" s="39">
        <f>IF(AND(P19&lt;&gt;0,P19&lt;&gt;"",$D19&lt;&gt;""),IFERROR(INT(INDEX('Scoring Coefficients'!$D$2:$D$33,MATCH($C19&amp;P$2,'Scoring Coefficients'!$A$2:$A$33,0))*((INDEX('Scoring Coefficients'!$E$2:$E$33,MATCH($C19&amp;P$2,'Scoring Coefficients'!$A$2:$A$33,0))-ROUNDUP((IFERROR((LEFT(P19,FIND(":",P19)-1)*60)+RIGHT(P19,LEN(P19)-FIND(":",P19)),P19)*INDEX('Age Factors'!$C$2:$AJ$24,MATCH(P$2,'Age Factors'!$B$2:$B$24,0),MATCH($C19&amp;IF($D19&lt;30,30,FLOOR($D19/5,1)*5),'Age Factors'!$C$1:$AJ$1,0))),2))^INDEX('Scoring Coefficients'!$F$2:$F$33,MATCH($C19&amp;P$2,'Scoring Coefficients'!$A$2:$A$33,0)))),0),0)</f>
        <v>0</v>
      </c>
      <c r="R19" s="40"/>
      <c r="S19" s="39">
        <f>IF(AND(R19&lt;&gt;0,R19&lt;&gt;"",$D19&lt;&gt;""),IFERROR(INT(INDEX('Scoring Coefficients'!$D$2:$D$33,MATCH($C19&amp;R$2,'Scoring Coefficients'!$A$2:$A$33,0))*((ROUNDDOWN((R19*INDEX('Age Factors'!$C$2:$AJ$24,MATCH(R$2,'Age Factors'!$B$2:$B$24,0),MATCH($C19&amp;IF($D19&lt;30,30,FLOOR($D19/5,1)*5),'Age Factors'!$C$1:$AJ$1,0))),2)-INDEX('Scoring Coefficients'!$E$2:$E$33,MATCH($C19&amp;R$2,'Scoring Coefficients'!$A$2:$A$33,0)))^INDEX('Scoring Coefficients'!$F$2:$F$33,MATCH($C19&amp;R$2,'Scoring Coefficients'!$A$2:$A$33,0)))),0),0)</f>
        <v>0</v>
      </c>
      <c r="T19" s="40"/>
      <c r="U19" s="39">
        <f>IF(AND(T19&lt;&gt;0,T19&lt;&gt;"",$D19&lt;&gt;""),IFERROR(INT(INDEX('Scoring Coefficients'!$D$2:$D$33,MATCH($C19&amp;T$2,'Scoring Coefficients'!$A$2:$A$33,0))*(((INT((T19*100)*INDEX('Age Factors'!$C$2:$AJ$24,MATCH(T$2,'Age Factors'!$B$2:$B$24,0),MATCH($C19&amp;IF($D19&lt;30,30,FLOOR($D19/5,1)*5),'Age Factors'!$C$1:$AJ$1,0))))-INDEX('Scoring Coefficients'!$E$2:$E$33,MATCH($C19&amp;T$2,'Scoring Coefficients'!$A$2:$A$33,0)))^INDEX('Scoring Coefficients'!$F$2:$F$33,MATCH($C19&amp;T$2,'Scoring Coefficients'!$A$2:$A$33,0)))),0),0)</f>
        <v>0</v>
      </c>
      <c r="V19" s="40"/>
      <c r="W19" s="39">
        <f>IF(AND(V19&lt;&gt;0,V19&lt;&gt;"",$D19&lt;&gt;""),IFERROR(INT(INDEX('Scoring Coefficients'!$D$2:$D$33,MATCH($C19&amp;V$2,'Scoring Coefficients'!$A$2:$A$33,0))*((ROUNDDOWN((V19*INDEX('Age Factors'!$C$2:$AJ$24,MATCH(V$2,'Age Factors'!$B$2:$B$24,0),MATCH($C19&amp;IF($D19&lt;30,30,FLOOR($D19/5,1)*5),'Age Factors'!$C$1:$AJ$1,0))),2)-INDEX('Scoring Coefficients'!$E$2:$E$33,MATCH($C19&amp;V$2,'Scoring Coefficients'!$A$2:$A$33,0)))^INDEX('Scoring Coefficients'!$F$2:$F$33,MATCH($C19&amp;V$2,'Scoring Coefficients'!$A$2:$A$33,0)))),0),0)</f>
        <v>0</v>
      </c>
      <c r="X19" s="41"/>
      <c r="Y19" s="39">
        <f>IF(AND(X19&lt;&gt;0,X19&lt;&gt;"",$D19&lt;&gt;""),IFERROR(INT(INDEX('Scoring Coefficients'!$D$2:$D$33,MATCH($C19&amp;X$2,'Scoring Coefficients'!$A$2:$A$33,0))*((INDEX('Scoring Coefficients'!$E$2:$E$33,MATCH($C19&amp;X$2,'Scoring Coefficients'!$A$2:$A$33,0))-ROUNDUP((IFERROR((LEFT(X19,FIND(":",X19)-1)*60)+RIGHT(X19,LEN(X19)-FIND(":",X19)),X19)*INDEX('Age Factors'!$C$2:$AJ$24,MATCH(X$2,'Age Factors'!$B$2:$B$24,0),MATCH($C19&amp;IF($D19&lt;30,30,FLOOR($D19/5,1)*5),'Age Factors'!$C$1:$AJ$1,0))),2))^INDEX('Scoring Coefficients'!$F$2:$F$33,MATCH($C19&amp;X$2,'Scoring Coefficients'!$A$2:$A$33,0)))),0),0)</f>
        <v>0</v>
      </c>
    </row>
    <row r="20" spans="1:25" ht="15" x14ac:dyDescent="0.25">
      <c r="A20" s="34"/>
      <c r="B20" s="34"/>
      <c r="C20" s="35" t="s">
        <v>14</v>
      </c>
      <c r="D20" s="36"/>
      <c r="E20" s="37">
        <f t="shared" si="0"/>
        <v>0</v>
      </c>
      <c r="F20" s="38"/>
      <c r="G20" s="39">
        <f>IF(AND(F20&lt;&gt;0,F20&lt;&gt;"",$D20&lt;&gt;""),IFERROR(INT(INDEX('Scoring Coefficients'!$D$2:$D$33,MATCH($C20&amp;F$2,'Scoring Coefficients'!$A$2:$A$33,0))*((INDEX('Scoring Coefficients'!$E$2:$E$33,MATCH($C20&amp;F$2,'Scoring Coefficients'!$A$2:$A$33,0))-ROUNDUP((IFERROR((LEFT(F20,FIND(":",F20)-1)*60)+RIGHT(F20,LEN(F20)-FIND(":",F20)),F20)*INDEX('Age Factors'!$C$2:$AJ$24,MATCH(F$2,'Age Factors'!$B$2:$B$24,0),MATCH($C20&amp;IF($D20&lt;30,30,FLOOR($D20/5,1)*5),'Age Factors'!$C$1:$AJ$1,0))),2))^INDEX('Scoring Coefficients'!$F$2:$F$33,MATCH($C20&amp;F$2,'Scoring Coefficients'!$A$2:$A$33,0)))),0),0)</f>
        <v>0</v>
      </c>
      <c r="H20" s="40"/>
      <c r="I20" s="39">
        <f>IF(AND(H20&lt;&gt;0,H20&lt;&gt;"",$D20&lt;&gt;""),IFERROR(INT(INDEX('Scoring Coefficients'!$D$2:$D$33,MATCH($C20&amp;H$2,'Scoring Coefficients'!$A$2:$A$33,0))*(((INT((H20*100)*INDEX('Age Factors'!$C$2:$AJ$24,MATCH(H$2,'Age Factors'!$B$2:$B$24,0),MATCH($C20&amp;IF($D20&lt;30,30,FLOOR($D20/5,1)*5),'Age Factors'!$C$1:$AJ$1,0))))-INDEX('Scoring Coefficients'!$E$2:$E$33,MATCH($C20&amp;H$2,'Scoring Coefficients'!$A$2:$A$33,0)))^INDEX('Scoring Coefficients'!$F$2:$F$33,MATCH($C20&amp;H$2,'Scoring Coefficients'!$A$2:$A$33,0)))),0),0)</f>
        <v>0</v>
      </c>
      <c r="J20" s="40"/>
      <c r="K20" s="39">
        <f>IF(AND(J20&lt;&gt;0,J20&lt;&gt;"",$D20&lt;&gt;""),IFERROR(INT(INDEX('Scoring Coefficients'!$D$2:$D$33,MATCH($C20&amp;J$2,'Scoring Coefficients'!$A$2:$A$33,0))*((ROUNDDOWN((J20*INDEX('Age Factors'!$C$2:$AJ$24,MATCH(J$2,'Age Factors'!$B$2:$B$24,0),MATCH($C20&amp;IF($D20&lt;30,30,FLOOR($D20/5,1)*5),'Age Factors'!$C$1:$AJ$1,0))),2)-INDEX('Scoring Coefficients'!$E$2:$E$33,MATCH($C20&amp;J$2,'Scoring Coefficients'!$A$2:$A$33,0)))^INDEX('Scoring Coefficients'!$F$2:$F$33,MATCH($C20&amp;J$2,'Scoring Coefficients'!$A$2:$A$33,0)))),0),0)</f>
        <v>0</v>
      </c>
      <c r="L20" s="40"/>
      <c r="M20" s="39">
        <f>IF(AND(L20&lt;&gt;0,L20&lt;&gt;"",$D20&lt;&gt;""),IFERROR(INT(INDEX('Scoring Coefficients'!$D$2:$D$33,MATCH($C20&amp;L$2,'Scoring Coefficients'!$A$2:$A$33,0))*(((INT((L20*100)*INDEX('Age Factors'!$C$2:$AJ$24,MATCH(L$2,'Age Factors'!$B$2:$B$24,0),MATCH($C20&amp;IF($D20&lt;30,30,FLOOR($D20/5,1)*5),'Age Factors'!$C$1:$AJ$1,0))))-INDEX('Scoring Coefficients'!$E$2:$E$33,MATCH($C20&amp;L$2,'Scoring Coefficients'!$A$2:$A$33,0)))^INDEX('Scoring Coefficients'!$F$2:$F$33,MATCH($C20&amp;L$2,'Scoring Coefficients'!$A$2:$A$33,0)))),0),0)</f>
        <v>0</v>
      </c>
      <c r="N20" s="42"/>
      <c r="O20" s="39">
        <f>IF(AND(N20&lt;&gt;0,N20&lt;&gt;"",$D20&lt;&gt;""),IFERROR(INT(INDEX('Scoring Coefficients'!$D$2:$D$33,MATCH($C20&amp;N$2,'Scoring Coefficients'!$A$2:$A$33,0))*((INDEX('Scoring Coefficients'!$E$2:$E$33,MATCH($C20&amp;N$2,'Scoring Coefficients'!$A$2:$A$33,0))-ROUNDUP((IFERROR((LEFT(N20,FIND(":",N20)-1)*60)+RIGHT(N20,LEN(N20)-FIND(":",N20)),N20)*INDEX('Age Factors'!$C$2:$AJ$24,MATCH(N$2,'Age Factors'!$B$2:$B$24,0),MATCH($C20&amp;IF($D20&lt;30,30,FLOOR($D20/5,1)*5),'Age Factors'!$C$1:$AJ$1,0))),2))^INDEX('Scoring Coefficients'!$F$2:$F$33,MATCH($C20&amp;N$2,'Scoring Coefficients'!$A$2:$A$33,0)))),0),0)</f>
        <v>0</v>
      </c>
      <c r="P20" s="38"/>
      <c r="Q20" s="39">
        <f>IF(AND(P20&lt;&gt;0,P20&lt;&gt;"",$D20&lt;&gt;""),IFERROR(INT(INDEX('Scoring Coefficients'!$D$2:$D$33,MATCH($C20&amp;P$2,'Scoring Coefficients'!$A$2:$A$33,0))*((INDEX('Scoring Coefficients'!$E$2:$E$33,MATCH($C20&amp;P$2,'Scoring Coefficients'!$A$2:$A$33,0))-ROUNDUP((IFERROR((LEFT(P20,FIND(":",P20)-1)*60)+RIGHT(P20,LEN(P20)-FIND(":",P20)),P20)*INDEX('Age Factors'!$C$2:$AJ$24,MATCH(P$2,'Age Factors'!$B$2:$B$24,0),MATCH($C20&amp;IF($D20&lt;30,30,FLOOR($D20/5,1)*5),'Age Factors'!$C$1:$AJ$1,0))),2))^INDEX('Scoring Coefficients'!$F$2:$F$33,MATCH($C20&amp;P$2,'Scoring Coefficients'!$A$2:$A$33,0)))),0),0)</f>
        <v>0</v>
      </c>
      <c r="R20" s="40"/>
      <c r="S20" s="39">
        <f>IF(AND(R20&lt;&gt;0,R20&lt;&gt;"",$D20&lt;&gt;""),IFERROR(INT(INDEX('Scoring Coefficients'!$D$2:$D$33,MATCH($C20&amp;R$2,'Scoring Coefficients'!$A$2:$A$33,0))*((ROUNDDOWN((R20*INDEX('Age Factors'!$C$2:$AJ$24,MATCH(R$2,'Age Factors'!$B$2:$B$24,0),MATCH($C20&amp;IF($D20&lt;30,30,FLOOR($D20/5,1)*5),'Age Factors'!$C$1:$AJ$1,0))),2)-INDEX('Scoring Coefficients'!$E$2:$E$33,MATCH($C20&amp;R$2,'Scoring Coefficients'!$A$2:$A$33,0)))^INDEX('Scoring Coefficients'!$F$2:$F$33,MATCH($C20&amp;R$2,'Scoring Coefficients'!$A$2:$A$33,0)))),0),0)</f>
        <v>0</v>
      </c>
      <c r="T20" s="40"/>
      <c r="U20" s="39">
        <f>IF(AND(T20&lt;&gt;0,T20&lt;&gt;"",$D20&lt;&gt;""),IFERROR(INT(INDEX('Scoring Coefficients'!$D$2:$D$33,MATCH($C20&amp;T$2,'Scoring Coefficients'!$A$2:$A$33,0))*(((INT((T20*100)*INDEX('Age Factors'!$C$2:$AJ$24,MATCH(T$2,'Age Factors'!$B$2:$B$24,0),MATCH($C20&amp;IF($D20&lt;30,30,FLOOR($D20/5,1)*5),'Age Factors'!$C$1:$AJ$1,0))))-INDEX('Scoring Coefficients'!$E$2:$E$33,MATCH($C20&amp;T$2,'Scoring Coefficients'!$A$2:$A$33,0)))^INDEX('Scoring Coefficients'!$F$2:$F$33,MATCH($C20&amp;T$2,'Scoring Coefficients'!$A$2:$A$33,0)))),0),0)</f>
        <v>0</v>
      </c>
      <c r="V20" s="40"/>
      <c r="W20" s="39">
        <f>IF(AND(V20&lt;&gt;0,V20&lt;&gt;"",$D20&lt;&gt;""),IFERROR(INT(INDEX('Scoring Coefficients'!$D$2:$D$33,MATCH($C20&amp;V$2,'Scoring Coefficients'!$A$2:$A$33,0))*((ROUNDDOWN((V20*INDEX('Age Factors'!$C$2:$AJ$24,MATCH(V$2,'Age Factors'!$B$2:$B$24,0),MATCH($C20&amp;IF($D20&lt;30,30,FLOOR($D20/5,1)*5),'Age Factors'!$C$1:$AJ$1,0))),2)-INDEX('Scoring Coefficients'!$E$2:$E$33,MATCH($C20&amp;V$2,'Scoring Coefficients'!$A$2:$A$33,0)))^INDEX('Scoring Coefficients'!$F$2:$F$33,MATCH($C20&amp;V$2,'Scoring Coefficients'!$A$2:$A$33,0)))),0),0)</f>
        <v>0</v>
      </c>
      <c r="X20" s="41"/>
      <c r="Y20" s="39">
        <f>IF(AND(X20&lt;&gt;0,X20&lt;&gt;"",$D20&lt;&gt;""),IFERROR(INT(INDEX('Scoring Coefficients'!$D$2:$D$33,MATCH($C20&amp;X$2,'Scoring Coefficients'!$A$2:$A$33,0))*((INDEX('Scoring Coefficients'!$E$2:$E$33,MATCH($C20&amp;X$2,'Scoring Coefficients'!$A$2:$A$33,0))-ROUNDUP((IFERROR((LEFT(X20,FIND(":",X20)-1)*60)+RIGHT(X20,LEN(X20)-FIND(":",X20)),X20)*INDEX('Age Factors'!$C$2:$AJ$24,MATCH(X$2,'Age Factors'!$B$2:$B$24,0),MATCH($C20&amp;IF($D20&lt;30,30,FLOOR($D20/5,1)*5),'Age Factors'!$C$1:$AJ$1,0))),2))^INDEX('Scoring Coefficients'!$F$2:$F$33,MATCH($C20&amp;X$2,'Scoring Coefficients'!$A$2:$A$33,0)))),0),0)</f>
        <v>0</v>
      </c>
    </row>
    <row r="21" spans="1:25" ht="15" x14ac:dyDescent="0.25">
      <c r="A21" s="34"/>
      <c r="B21" s="34"/>
      <c r="C21" s="35" t="s">
        <v>14</v>
      </c>
      <c r="D21" s="36"/>
      <c r="E21" s="37">
        <f t="shared" si="0"/>
        <v>0</v>
      </c>
      <c r="F21" s="38"/>
      <c r="G21" s="39">
        <f>IF(AND(F21&lt;&gt;0,F21&lt;&gt;"",$D21&lt;&gt;""),IFERROR(INT(INDEX('Scoring Coefficients'!$D$2:$D$33,MATCH($C21&amp;F$2,'Scoring Coefficients'!$A$2:$A$33,0))*((INDEX('Scoring Coefficients'!$E$2:$E$33,MATCH($C21&amp;F$2,'Scoring Coefficients'!$A$2:$A$33,0))-ROUNDUP((IFERROR((LEFT(F21,FIND(":",F21)-1)*60)+RIGHT(F21,LEN(F21)-FIND(":",F21)),F21)*INDEX('Age Factors'!$C$2:$AJ$24,MATCH(F$2,'Age Factors'!$B$2:$B$24,0),MATCH($C21&amp;IF($D21&lt;30,30,FLOOR($D21/5,1)*5),'Age Factors'!$C$1:$AJ$1,0))),2))^INDEX('Scoring Coefficients'!$F$2:$F$33,MATCH($C21&amp;F$2,'Scoring Coefficients'!$A$2:$A$33,0)))),0),0)</f>
        <v>0</v>
      </c>
      <c r="H21" s="40"/>
      <c r="I21" s="39">
        <f>IF(AND(H21&lt;&gt;0,H21&lt;&gt;"",$D21&lt;&gt;""),IFERROR(INT(INDEX('Scoring Coefficients'!$D$2:$D$33,MATCH($C21&amp;H$2,'Scoring Coefficients'!$A$2:$A$33,0))*(((INT((H21*100)*INDEX('Age Factors'!$C$2:$AJ$24,MATCH(H$2,'Age Factors'!$B$2:$B$24,0),MATCH($C21&amp;IF($D21&lt;30,30,FLOOR($D21/5,1)*5),'Age Factors'!$C$1:$AJ$1,0))))-INDEX('Scoring Coefficients'!$E$2:$E$33,MATCH($C21&amp;H$2,'Scoring Coefficients'!$A$2:$A$33,0)))^INDEX('Scoring Coefficients'!$F$2:$F$33,MATCH($C21&amp;H$2,'Scoring Coefficients'!$A$2:$A$33,0)))),0),0)</f>
        <v>0</v>
      </c>
      <c r="J21" s="40"/>
      <c r="K21" s="39">
        <f>IF(AND(J21&lt;&gt;0,J21&lt;&gt;"",$D21&lt;&gt;""),IFERROR(INT(INDEX('Scoring Coefficients'!$D$2:$D$33,MATCH($C21&amp;J$2,'Scoring Coefficients'!$A$2:$A$33,0))*((ROUNDDOWN((J21*INDEX('Age Factors'!$C$2:$AJ$24,MATCH(J$2,'Age Factors'!$B$2:$B$24,0),MATCH($C21&amp;IF($D21&lt;30,30,FLOOR($D21/5,1)*5),'Age Factors'!$C$1:$AJ$1,0))),2)-INDEX('Scoring Coefficients'!$E$2:$E$33,MATCH($C21&amp;J$2,'Scoring Coefficients'!$A$2:$A$33,0)))^INDEX('Scoring Coefficients'!$F$2:$F$33,MATCH($C21&amp;J$2,'Scoring Coefficients'!$A$2:$A$33,0)))),0),0)</f>
        <v>0</v>
      </c>
      <c r="L21" s="40"/>
      <c r="M21" s="39">
        <f>IF(AND(L21&lt;&gt;0,L21&lt;&gt;"",$D21&lt;&gt;""),IFERROR(INT(INDEX('Scoring Coefficients'!$D$2:$D$33,MATCH($C21&amp;L$2,'Scoring Coefficients'!$A$2:$A$33,0))*(((INT((L21*100)*INDEX('Age Factors'!$C$2:$AJ$24,MATCH(L$2,'Age Factors'!$B$2:$B$24,0),MATCH($C21&amp;IF($D21&lt;30,30,FLOOR($D21/5,1)*5),'Age Factors'!$C$1:$AJ$1,0))))-INDEX('Scoring Coefficients'!$E$2:$E$33,MATCH($C21&amp;L$2,'Scoring Coefficients'!$A$2:$A$33,0)))^INDEX('Scoring Coefficients'!$F$2:$F$33,MATCH($C21&amp;L$2,'Scoring Coefficients'!$A$2:$A$33,0)))),0),0)</f>
        <v>0</v>
      </c>
      <c r="N21" s="42"/>
      <c r="O21" s="39">
        <f>IF(AND(N21&lt;&gt;0,N21&lt;&gt;"",$D21&lt;&gt;""),IFERROR(INT(INDEX('Scoring Coefficients'!$D$2:$D$33,MATCH($C21&amp;N$2,'Scoring Coefficients'!$A$2:$A$33,0))*((INDEX('Scoring Coefficients'!$E$2:$E$33,MATCH($C21&amp;N$2,'Scoring Coefficients'!$A$2:$A$33,0))-ROUNDUP((IFERROR((LEFT(N21,FIND(":",N21)-1)*60)+RIGHT(N21,LEN(N21)-FIND(":",N21)),N21)*INDEX('Age Factors'!$C$2:$AJ$24,MATCH(N$2,'Age Factors'!$B$2:$B$24,0),MATCH($C21&amp;IF($D21&lt;30,30,FLOOR($D21/5,1)*5),'Age Factors'!$C$1:$AJ$1,0))),2))^INDEX('Scoring Coefficients'!$F$2:$F$33,MATCH($C21&amp;N$2,'Scoring Coefficients'!$A$2:$A$33,0)))),0),0)</f>
        <v>0</v>
      </c>
      <c r="P21" s="38"/>
      <c r="Q21" s="39">
        <f>IF(AND(P21&lt;&gt;0,P21&lt;&gt;"",$D21&lt;&gt;""),IFERROR(INT(INDEX('Scoring Coefficients'!$D$2:$D$33,MATCH($C21&amp;P$2,'Scoring Coefficients'!$A$2:$A$33,0))*((INDEX('Scoring Coefficients'!$E$2:$E$33,MATCH($C21&amp;P$2,'Scoring Coefficients'!$A$2:$A$33,0))-ROUNDUP((IFERROR((LEFT(P21,FIND(":",P21)-1)*60)+RIGHT(P21,LEN(P21)-FIND(":",P21)),P21)*INDEX('Age Factors'!$C$2:$AJ$24,MATCH(P$2,'Age Factors'!$B$2:$B$24,0),MATCH($C21&amp;IF($D21&lt;30,30,FLOOR($D21/5,1)*5),'Age Factors'!$C$1:$AJ$1,0))),2))^INDEX('Scoring Coefficients'!$F$2:$F$33,MATCH($C21&amp;P$2,'Scoring Coefficients'!$A$2:$A$33,0)))),0),0)</f>
        <v>0</v>
      </c>
      <c r="R21" s="40"/>
      <c r="S21" s="39">
        <f>IF(AND(R21&lt;&gt;0,R21&lt;&gt;"",$D21&lt;&gt;""),IFERROR(INT(INDEX('Scoring Coefficients'!$D$2:$D$33,MATCH($C21&amp;R$2,'Scoring Coefficients'!$A$2:$A$33,0))*((ROUNDDOWN((R21*INDEX('Age Factors'!$C$2:$AJ$24,MATCH(R$2,'Age Factors'!$B$2:$B$24,0),MATCH($C21&amp;IF($D21&lt;30,30,FLOOR($D21/5,1)*5),'Age Factors'!$C$1:$AJ$1,0))),2)-INDEX('Scoring Coefficients'!$E$2:$E$33,MATCH($C21&amp;R$2,'Scoring Coefficients'!$A$2:$A$33,0)))^INDEX('Scoring Coefficients'!$F$2:$F$33,MATCH($C21&amp;R$2,'Scoring Coefficients'!$A$2:$A$33,0)))),0),0)</f>
        <v>0</v>
      </c>
      <c r="T21" s="40"/>
      <c r="U21" s="39">
        <f>IF(AND(T21&lt;&gt;0,T21&lt;&gt;"",$D21&lt;&gt;""),IFERROR(INT(INDEX('Scoring Coefficients'!$D$2:$D$33,MATCH($C21&amp;T$2,'Scoring Coefficients'!$A$2:$A$33,0))*(((INT((T21*100)*INDEX('Age Factors'!$C$2:$AJ$24,MATCH(T$2,'Age Factors'!$B$2:$B$24,0),MATCH($C21&amp;IF($D21&lt;30,30,FLOOR($D21/5,1)*5),'Age Factors'!$C$1:$AJ$1,0))))-INDEX('Scoring Coefficients'!$E$2:$E$33,MATCH($C21&amp;T$2,'Scoring Coefficients'!$A$2:$A$33,0)))^INDEX('Scoring Coefficients'!$F$2:$F$33,MATCH($C21&amp;T$2,'Scoring Coefficients'!$A$2:$A$33,0)))),0),0)</f>
        <v>0</v>
      </c>
      <c r="V21" s="40"/>
      <c r="W21" s="39">
        <f>IF(AND(V21&lt;&gt;0,V21&lt;&gt;"",$D21&lt;&gt;""),IFERROR(INT(INDEX('Scoring Coefficients'!$D$2:$D$33,MATCH($C21&amp;V$2,'Scoring Coefficients'!$A$2:$A$33,0))*((ROUNDDOWN((V21*INDEX('Age Factors'!$C$2:$AJ$24,MATCH(V$2,'Age Factors'!$B$2:$B$24,0),MATCH($C21&amp;IF($D21&lt;30,30,FLOOR($D21/5,1)*5),'Age Factors'!$C$1:$AJ$1,0))),2)-INDEX('Scoring Coefficients'!$E$2:$E$33,MATCH($C21&amp;V$2,'Scoring Coefficients'!$A$2:$A$33,0)))^INDEX('Scoring Coefficients'!$F$2:$F$33,MATCH($C21&amp;V$2,'Scoring Coefficients'!$A$2:$A$33,0)))),0),0)</f>
        <v>0</v>
      </c>
      <c r="X21" s="41"/>
      <c r="Y21" s="39">
        <f>IF(AND(X21&lt;&gt;0,X21&lt;&gt;"",$D21&lt;&gt;""),IFERROR(INT(INDEX('Scoring Coefficients'!$D$2:$D$33,MATCH($C21&amp;X$2,'Scoring Coefficients'!$A$2:$A$33,0))*((INDEX('Scoring Coefficients'!$E$2:$E$33,MATCH($C21&amp;X$2,'Scoring Coefficients'!$A$2:$A$33,0))-ROUNDUP((IFERROR((LEFT(X21,FIND(":",X21)-1)*60)+RIGHT(X21,LEN(X21)-FIND(":",X21)),X21)*INDEX('Age Factors'!$C$2:$AJ$24,MATCH(X$2,'Age Factors'!$B$2:$B$24,0),MATCH($C21&amp;IF($D21&lt;30,30,FLOOR($D21/5,1)*5),'Age Factors'!$C$1:$AJ$1,0))),2))^INDEX('Scoring Coefficients'!$F$2:$F$33,MATCH($C21&amp;X$2,'Scoring Coefficients'!$A$2:$A$33,0)))),0),0)</f>
        <v>0</v>
      </c>
    </row>
    <row r="22" spans="1:25" ht="15" x14ac:dyDescent="0.25">
      <c r="A22" s="34"/>
      <c r="B22" s="34"/>
      <c r="C22" s="35" t="s">
        <v>14</v>
      </c>
      <c r="D22" s="36"/>
      <c r="E22" s="37">
        <f t="shared" si="0"/>
        <v>0</v>
      </c>
      <c r="F22" s="38"/>
      <c r="G22" s="39">
        <f>IF(AND(F22&lt;&gt;0,F22&lt;&gt;"",$D22&lt;&gt;""),IFERROR(INT(INDEX('Scoring Coefficients'!$D$2:$D$33,MATCH($C22&amp;F$2,'Scoring Coefficients'!$A$2:$A$33,0))*((INDEX('Scoring Coefficients'!$E$2:$E$33,MATCH($C22&amp;F$2,'Scoring Coefficients'!$A$2:$A$33,0))-ROUNDUP((IFERROR((LEFT(F22,FIND(":",F22)-1)*60)+RIGHT(F22,LEN(F22)-FIND(":",F22)),F22)*INDEX('Age Factors'!$C$2:$AJ$24,MATCH(F$2,'Age Factors'!$B$2:$B$24,0),MATCH($C22&amp;IF($D22&lt;30,30,FLOOR($D22/5,1)*5),'Age Factors'!$C$1:$AJ$1,0))),2))^INDEX('Scoring Coefficients'!$F$2:$F$33,MATCH($C22&amp;F$2,'Scoring Coefficients'!$A$2:$A$33,0)))),0),0)</f>
        <v>0</v>
      </c>
      <c r="H22" s="40"/>
      <c r="I22" s="39">
        <f>IF(AND(H22&lt;&gt;0,H22&lt;&gt;"",$D22&lt;&gt;""),IFERROR(INT(INDEX('Scoring Coefficients'!$D$2:$D$33,MATCH($C22&amp;H$2,'Scoring Coefficients'!$A$2:$A$33,0))*(((INT((H22*100)*INDEX('Age Factors'!$C$2:$AJ$24,MATCH(H$2,'Age Factors'!$B$2:$B$24,0),MATCH($C22&amp;IF($D22&lt;30,30,FLOOR($D22/5,1)*5),'Age Factors'!$C$1:$AJ$1,0))))-INDEX('Scoring Coefficients'!$E$2:$E$33,MATCH($C22&amp;H$2,'Scoring Coefficients'!$A$2:$A$33,0)))^INDEX('Scoring Coefficients'!$F$2:$F$33,MATCH($C22&amp;H$2,'Scoring Coefficients'!$A$2:$A$33,0)))),0),0)</f>
        <v>0</v>
      </c>
      <c r="J22" s="40"/>
      <c r="K22" s="39">
        <f>IF(AND(J22&lt;&gt;0,J22&lt;&gt;"",$D22&lt;&gt;""),IFERROR(INT(INDEX('Scoring Coefficients'!$D$2:$D$33,MATCH($C22&amp;J$2,'Scoring Coefficients'!$A$2:$A$33,0))*((ROUNDDOWN((J22*INDEX('Age Factors'!$C$2:$AJ$24,MATCH(J$2,'Age Factors'!$B$2:$B$24,0),MATCH($C22&amp;IF($D22&lt;30,30,FLOOR($D22/5,1)*5),'Age Factors'!$C$1:$AJ$1,0))),2)-INDEX('Scoring Coefficients'!$E$2:$E$33,MATCH($C22&amp;J$2,'Scoring Coefficients'!$A$2:$A$33,0)))^INDEX('Scoring Coefficients'!$F$2:$F$33,MATCH($C22&amp;J$2,'Scoring Coefficients'!$A$2:$A$33,0)))),0),0)</f>
        <v>0</v>
      </c>
      <c r="L22" s="40"/>
      <c r="M22" s="39">
        <f>IF(AND(L22&lt;&gt;0,L22&lt;&gt;"",$D22&lt;&gt;""),IFERROR(INT(INDEX('Scoring Coefficients'!$D$2:$D$33,MATCH($C22&amp;L$2,'Scoring Coefficients'!$A$2:$A$33,0))*(((INT((L22*100)*INDEX('Age Factors'!$C$2:$AJ$24,MATCH(L$2,'Age Factors'!$B$2:$B$24,0),MATCH($C22&amp;IF($D22&lt;30,30,FLOOR($D22/5,1)*5),'Age Factors'!$C$1:$AJ$1,0))))-INDEX('Scoring Coefficients'!$E$2:$E$33,MATCH($C22&amp;L$2,'Scoring Coefficients'!$A$2:$A$33,0)))^INDEX('Scoring Coefficients'!$F$2:$F$33,MATCH($C22&amp;L$2,'Scoring Coefficients'!$A$2:$A$33,0)))),0),0)</f>
        <v>0</v>
      </c>
      <c r="N22" s="42"/>
      <c r="O22" s="39">
        <f>IF(AND(N22&lt;&gt;0,N22&lt;&gt;"",$D22&lt;&gt;""),IFERROR(INT(INDEX('Scoring Coefficients'!$D$2:$D$33,MATCH($C22&amp;N$2,'Scoring Coefficients'!$A$2:$A$33,0))*((INDEX('Scoring Coefficients'!$E$2:$E$33,MATCH($C22&amp;N$2,'Scoring Coefficients'!$A$2:$A$33,0))-ROUNDUP((IFERROR((LEFT(N22,FIND(":",N22)-1)*60)+RIGHT(N22,LEN(N22)-FIND(":",N22)),N22)*INDEX('Age Factors'!$C$2:$AJ$24,MATCH(N$2,'Age Factors'!$B$2:$B$24,0),MATCH($C22&amp;IF($D22&lt;30,30,FLOOR($D22/5,1)*5),'Age Factors'!$C$1:$AJ$1,0))),2))^INDEX('Scoring Coefficients'!$F$2:$F$33,MATCH($C22&amp;N$2,'Scoring Coefficients'!$A$2:$A$33,0)))),0),0)</f>
        <v>0</v>
      </c>
      <c r="P22" s="38"/>
      <c r="Q22" s="39">
        <f>IF(AND(P22&lt;&gt;0,P22&lt;&gt;"",$D22&lt;&gt;""),IFERROR(INT(INDEX('Scoring Coefficients'!$D$2:$D$33,MATCH($C22&amp;P$2,'Scoring Coefficients'!$A$2:$A$33,0))*((INDEX('Scoring Coefficients'!$E$2:$E$33,MATCH($C22&amp;P$2,'Scoring Coefficients'!$A$2:$A$33,0))-ROUNDUP((IFERROR((LEFT(P22,FIND(":",P22)-1)*60)+RIGHT(P22,LEN(P22)-FIND(":",P22)),P22)*INDEX('Age Factors'!$C$2:$AJ$24,MATCH(P$2,'Age Factors'!$B$2:$B$24,0),MATCH($C22&amp;IF($D22&lt;30,30,FLOOR($D22/5,1)*5),'Age Factors'!$C$1:$AJ$1,0))),2))^INDEX('Scoring Coefficients'!$F$2:$F$33,MATCH($C22&amp;P$2,'Scoring Coefficients'!$A$2:$A$33,0)))),0),0)</f>
        <v>0</v>
      </c>
      <c r="R22" s="40"/>
      <c r="S22" s="39">
        <f>IF(AND(R22&lt;&gt;0,R22&lt;&gt;"",$D22&lt;&gt;""),IFERROR(INT(INDEX('Scoring Coefficients'!$D$2:$D$33,MATCH($C22&amp;R$2,'Scoring Coefficients'!$A$2:$A$33,0))*((ROUNDDOWN((R22*INDEX('Age Factors'!$C$2:$AJ$24,MATCH(R$2,'Age Factors'!$B$2:$B$24,0),MATCH($C22&amp;IF($D22&lt;30,30,FLOOR($D22/5,1)*5),'Age Factors'!$C$1:$AJ$1,0))),2)-INDEX('Scoring Coefficients'!$E$2:$E$33,MATCH($C22&amp;R$2,'Scoring Coefficients'!$A$2:$A$33,0)))^INDEX('Scoring Coefficients'!$F$2:$F$33,MATCH($C22&amp;R$2,'Scoring Coefficients'!$A$2:$A$33,0)))),0),0)</f>
        <v>0</v>
      </c>
      <c r="T22" s="40"/>
      <c r="U22" s="39">
        <f>IF(AND(T22&lt;&gt;0,T22&lt;&gt;"",$D22&lt;&gt;""),IFERROR(INT(INDEX('Scoring Coefficients'!$D$2:$D$33,MATCH($C22&amp;T$2,'Scoring Coefficients'!$A$2:$A$33,0))*(((INT((T22*100)*INDEX('Age Factors'!$C$2:$AJ$24,MATCH(T$2,'Age Factors'!$B$2:$B$24,0),MATCH($C22&amp;IF($D22&lt;30,30,FLOOR($D22/5,1)*5),'Age Factors'!$C$1:$AJ$1,0))))-INDEX('Scoring Coefficients'!$E$2:$E$33,MATCH($C22&amp;T$2,'Scoring Coefficients'!$A$2:$A$33,0)))^INDEX('Scoring Coefficients'!$F$2:$F$33,MATCH($C22&amp;T$2,'Scoring Coefficients'!$A$2:$A$33,0)))),0),0)</f>
        <v>0</v>
      </c>
      <c r="V22" s="40"/>
      <c r="W22" s="39">
        <f>IF(AND(V22&lt;&gt;0,V22&lt;&gt;"",$D22&lt;&gt;""),IFERROR(INT(INDEX('Scoring Coefficients'!$D$2:$D$33,MATCH($C22&amp;V$2,'Scoring Coefficients'!$A$2:$A$33,0))*((ROUNDDOWN((V22*INDEX('Age Factors'!$C$2:$AJ$24,MATCH(V$2,'Age Factors'!$B$2:$B$24,0),MATCH($C22&amp;IF($D22&lt;30,30,FLOOR($D22/5,1)*5),'Age Factors'!$C$1:$AJ$1,0))),2)-INDEX('Scoring Coefficients'!$E$2:$E$33,MATCH($C22&amp;V$2,'Scoring Coefficients'!$A$2:$A$33,0)))^INDEX('Scoring Coefficients'!$F$2:$F$33,MATCH($C22&amp;V$2,'Scoring Coefficients'!$A$2:$A$33,0)))),0),0)</f>
        <v>0</v>
      </c>
      <c r="X22" s="41"/>
      <c r="Y22" s="39">
        <f>IF(AND(X22&lt;&gt;0,X22&lt;&gt;"",$D22&lt;&gt;""),IFERROR(INT(INDEX('Scoring Coefficients'!$D$2:$D$33,MATCH($C22&amp;X$2,'Scoring Coefficients'!$A$2:$A$33,0))*((INDEX('Scoring Coefficients'!$E$2:$E$33,MATCH($C22&amp;X$2,'Scoring Coefficients'!$A$2:$A$33,0))-ROUNDUP((IFERROR((LEFT(X22,FIND(":",X22)-1)*60)+RIGHT(X22,LEN(X22)-FIND(":",X22)),X22)*INDEX('Age Factors'!$C$2:$AJ$24,MATCH(X$2,'Age Factors'!$B$2:$B$24,0),MATCH($C22&amp;IF($D22&lt;30,30,FLOOR($D22/5,1)*5),'Age Factors'!$C$1:$AJ$1,0))),2))^INDEX('Scoring Coefficients'!$F$2:$F$33,MATCH($C22&amp;X$2,'Scoring Coefficients'!$A$2:$A$33,0)))),0),0)</f>
        <v>0</v>
      </c>
    </row>
    <row r="23" spans="1:25" ht="15" x14ac:dyDescent="0.25">
      <c r="A23" s="34"/>
      <c r="B23" s="34"/>
      <c r="C23" s="35" t="s">
        <v>14</v>
      </c>
      <c r="D23" s="36"/>
      <c r="E23" s="37">
        <f t="shared" si="0"/>
        <v>0</v>
      </c>
      <c r="F23" s="38"/>
      <c r="G23" s="39">
        <f>IF(AND(F23&lt;&gt;0,F23&lt;&gt;"",$D23&lt;&gt;""),IFERROR(INT(INDEX('Scoring Coefficients'!$D$2:$D$33,MATCH($C23&amp;F$2,'Scoring Coefficients'!$A$2:$A$33,0))*((INDEX('Scoring Coefficients'!$E$2:$E$33,MATCH($C23&amp;F$2,'Scoring Coefficients'!$A$2:$A$33,0))-ROUNDUP((IFERROR((LEFT(F23,FIND(":",F23)-1)*60)+RIGHT(F23,LEN(F23)-FIND(":",F23)),F23)*INDEX('Age Factors'!$C$2:$AJ$24,MATCH(F$2,'Age Factors'!$B$2:$B$24,0),MATCH($C23&amp;IF($D23&lt;30,30,FLOOR($D23/5,1)*5),'Age Factors'!$C$1:$AJ$1,0))),2))^INDEX('Scoring Coefficients'!$F$2:$F$33,MATCH($C23&amp;F$2,'Scoring Coefficients'!$A$2:$A$33,0)))),0),0)</f>
        <v>0</v>
      </c>
      <c r="H23" s="40"/>
      <c r="I23" s="39">
        <f>IF(AND(H23&lt;&gt;0,H23&lt;&gt;"",$D23&lt;&gt;""),IFERROR(INT(INDEX('Scoring Coefficients'!$D$2:$D$33,MATCH($C23&amp;H$2,'Scoring Coefficients'!$A$2:$A$33,0))*(((INT((H23*100)*INDEX('Age Factors'!$C$2:$AJ$24,MATCH(H$2,'Age Factors'!$B$2:$B$24,0),MATCH($C23&amp;IF($D23&lt;30,30,FLOOR($D23/5,1)*5),'Age Factors'!$C$1:$AJ$1,0))))-INDEX('Scoring Coefficients'!$E$2:$E$33,MATCH($C23&amp;H$2,'Scoring Coefficients'!$A$2:$A$33,0)))^INDEX('Scoring Coefficients'!$F$2:$F$33,MATCH($C23&amp;H$2,'Scoring Coefficients'!$A$2:$A$33,0)))),0),0)</f>
        <v>0</v>
      </c>
      <c r="J23" s="40"/>
      <c r="K23" s="39">
        <f>IF(AND(J23&lt;&gt;0,J23&lt;&gt;"",$D23&lt;&gt;""),IFERROR(INT(INDEX('Scoring Coefficients'!$D$2:$D$33,MATCH($C23&amp;J$2,'Scoring Coefficients'!$A$2:$A$33,0))*((ROUNDDOWN((J23*INDEX('Age Factors'!$C$2:$AJ$24,MATCH(J$2,'Age Factors'!$B$2:$B$24,0),MATCH($C23&amp;IF($D23&lt;30,30,FLOOR($D23/5,1)*5),'Age Factors'!$C$1:$AJ$1,0))),2)-INDEX('Scoring Coefficients'!$E$2:$E$33,MATCH($C23&amp;J$2,'Scoring Coefficients'!$A$2:$A$33,0)))^INDEX('Scoring Coefficients'!$F$2:$F$33,MATCH($C23&amp;J$2,'Scoring Coefficients'!$A$2:$A$33,0)))),0),0)</f>
        <v>0</v>
      </c>
      <c r="L23" s="40"/>
      <c r="M23" s="39">
        <f>IF(AND(L23&lt;&gt;0,L23&lt;&gt;"",$D23&lt;&gt;""),IFERROR(INT(INDEX('Scoring Coefficients'!$D$2:$D$33,MATCH($C23&amp;L$2,'Scoring Coefficients'!$A$2:$A$33,0))*(((INT((L23*100)*INDEX('Age Factors'!$C$2:$AJ$24,MATCH(L$2,'Age Factors'!$B$2:$B$24,0),MATCH($C23&amp;IF($D23&lt;30,30,FLOOR($D23/5,1)*5),'Age Factors'!$C$1:$AJ$1,0))))-INDEX('Scoring Coefficients'!$E$2:$E$33,MATCH($C23&amp;L$2,'Scoring Coefficients'!$A$2:$A$33,0)))^INDEX('Scoring Coefficients'!$F$2:$F$33,MATCH($C23&amp;L$2,'Scoring Coefficients'!$A$2:$A$33,0)))),0),0)</f>
        <v>0</v>
      </c>
      <c r="N23" s="42"/>
      <c r="O23" s="39">
        <f>IF(AND(N23&lt;&gt;0,N23&lt;&gt;"",$D23&lt;&gt;""),IFERROR(INT(INDEX('Scoring Coefficients'!$D$2:$D$33,MATCH($C23&amp;N$2,'Scoring Coefficients'!$A$2:$A$33,0))*((INDEX('Scoring Coefficients'!$E$2:$E$33,MATCH($C23&amp;N$2,'Scoring Coefficients'!$A$2:$A$33,0))-ROUNDUP((IFERROR((LEFT(N23,FIND(":",N23)-1)*60)+RIGHT(N23,LEN(N23)-FIND(":",N23)),N23)*INDEX('Age Factors'!$C$2:$AJ$24,MATCH(N$2,'Age Factors'!$B$2:$B$24,0),MATCH($C23&amp;IF($D23&lt;30,30,FLOOR($D23/5,1)*5),'Age Factors'!$C$1:$AJ$1,0))),2))^INDEX('Scoring Coefficients'!$F$2:$F$33,MATCH($C23&amp;N$2,'Scoring Coefficients'!$A$2:$A$33,0)))),0),0)</f>
        <v>0</v>
      </c>
      <c r="P23" s="38"/>
      <c r="Q23" s="39">
        <f>IF(AND(P23&lt;&gt;0,P23&lt;&gt;"",$D23&lt;&gt;""),IFERROR(INT(INDEX('Scoring Coefficients'!$D$2:$D$33,MATCH($C23&amp;P$2,'Scoring Coefficients'!$A$2:$A$33,0))*((INDEX('Scoring Coefficients'!$E$2:$E$33,MATCH($C23&amp;P$2,'Scoring Coefficients'!$A$2:$A$33,0))-ROUNDUP((IFERROR((LEFT(P23,FIND(":",P23)-1)*60)+RIGHT(P23,LEN(P23)-FIND(":",P23)),P23)*INDEX('Age Factors'!$C$2:$AJ$24,MATCH(P$2,'Age Factors'!$B$2:$B$24,0),MATCH($C23&amp;IF($D23&lt;30,30,FLOOR($D23/5,1)*5),'Age Factors'!$C$1:$AJ$1,0))),2))^INDEX('Scoring Coefficients'!$F$2:$F$33,MATCH($C23&amp;P$2,'Scoring Coefficients'!$A$2:$A$33,0)))),0),0)</f>
        <v>0</v>
      </c>
      <c r="R23" s="40"/>
      <c r="S23" s="39">
        <f>IF(AND(R23&lt;&gt;0,R23&lt;&gt;"",$D23&lt;&gt;""),IFERROR(INT(INDEX('Scoring Coefficients'!$D$2:$D$33,MATCH($C23&amp;R$2,'Scoring Coefficients'!$A$2:$A$33,0))*((ROUNDDOWN((R23*INDEX('Age Factors'!$C$2:$AJ$24,MATCH(R$2,'Age Factors'!$B$2:$B$24,0),MATCH($C23&amp;IF($D23&lt;30,30,FLOOR($D23/5,1)*5),'Age Factors'!$C$1:$AJ$1,0))),2)-INDEX('Scoring Coefficients'!$E$2:$E$33,MATCH($C23&amp;R$2,'Scoring Coefficients'!$A$2:$A$33,0)))^INDEX('Scoring Coefficients'!$F$2:$F$33,MATCH($C23&amp;R$2,'Scoring Coefficients'!$A$2:$A$33,0)))),0),0)</f>
        <v>0</v>
      </c>
      <c r="T23" s="40"/>
      <c r="U23" s="39">
        <f>IF(AND(T23&lt;&gt;0,T23&lt;&gt;"",$D23&lt;&gt;""),IFERROR(INT(INDEX('Scoring Coefficients'!$D$2:$D$33,MATCH($C23&amp;T$2,'Scoring Coefficients'!$A$2:$A$33,0))*(((INT((T23*100)*INDEX('Age Factors'!$C$2:$AJ$24,MATCH(T$2,'Age Factors'!$B$2:$B$24,0),MATCH($C23&amp;IF($D23&lt;30,30,FLOOR($D23/5,1)*5),'Age Factors'!$C$1:$AJ$1,0))))-INDEX('Scoring Coefficients'!$E$2:$E$33,MATCH($C23&amp;T$2,'Scoring Coefficients'!$A$2:$A$33,0)))^INDEX('Scoring Coefficients'!$F$2:$F$33,MATCH($C23&amp;T$2,'Scoring Coefficients'!$A$2:$A$33,0)))),0),0)</f>
        <v>0</v>
      </c>
      <c r="V23" s="40"/>
      <c r="W23" s="39">
        <f>IF(AND(V23&lt;&gt;0,V23&lt;&gt;"",$D23&lt;&gt;""),IFERROR(INT(INDEX('Scoring Coefficients'!$D$2:$D$33,MATCH($C23&amp;V$2,'Scoring Coefficients'!$A$2:$A$33,0))*((ROUNDDOWN((V23*INDEX('Age Factors'!$C$2:$AJ$24,MATCH(V$2,'Age Factors'!$B$2:$B$24,0),MATCH($C23&amp;IF($D23&lt;30,30,FLOOR($D23/5,1)*5),'Age Factors'!$C$1:$AJ$1,0))),2)-INDEX('Scoring Coefficients'!$E$2:$E$33,MATCH($C23&amp;V$2,'Scoring Coefficients'!$A$2:$A$33,0)))^INDEX('Scoring Coefficients'!$F$2:$F$33,MATCH($C23&amp;V$2,'Scoring Coefficients'!$A$2:$A$33,0)))),0),0)</f>
        <v>0</v>
      </c>
      <c r="X23" s="41"/>
      <c r="Y23" s="39">
        <f>IF(AND(X23&lt;&gt;0,X23&lt;&gt;"",$D23&lt;&gt;""),IFERROR(INT(INDEX('Scoring Coefficients'!$D$2:$D$33,MATCH($C23&amp;X$2,'Scoring Coefficients'!$A$2:$A$33,0))*((INDEX('Scoring Coefficients'!$E$2:$E$33,MATCH($C23&amp;X$2,'Scoring Coefficients'!$A$2:$A$33,0))-ROUNDUP((IFERROR((LEFT(X23,FIND(":",X23)-1)*60)+RIGHT(X23,LEN(X23)-FIND(":",X23)),X23)*INDEX('Age Factors'!$C$2:$AJ$24,MATCH(X$2,'Age Factors'!$B$2:$B$24,0),MATCH($C23&amp;IF($D23&lt;30,30,FLOOR($D23/5,1)*5),'Age Factors'!$C$1:$AJ$1,0))),2))^INDEX('Scoring Coefficients'!$F$2:$F$33,MATCH($C23&amp;X$2,'Scoring Coefficients'!$A$2:$A$33,0)))),0),0)</f>
        <v>0</v>
      </c>
    </row>
    <row r="24" spans="1:25" ht="15" x14ac:dyDescent="0.25">
      <c r="A24" s="34"/>
      <c r="B24" s="34"/>
      <c r="C24" s="35" t="s">
        <v>14</v>
      </c>
      <c r="D24" s="36"/>
      <c r="E24" s="37">
        <f t="shared" si="0"/>
        <v>0</v>
      </c>
      <c r="F24" s="38"/>
      <c r="G24" s="39">
        <f>IF(AND(F24&lt;&gt;0,F24&lt;&gt;"",$D24&lt;&gt;""),IFERROR(INT(INDEX('Scoring Coefficients'!$D$2:$D$33,MATCH($C24&amp;F$2,'Scoring Coefficients'!$A$2:$A$33,0))*((INDEX('Scoring Coefficients'!$E$2:$E$33,MATCH($C24&amp;F$2,'Scoring Coefficients'!$A$2:$A$33,0))-ROUNDUP((IFERROR((LEFT(F24,FIND(":",F24)-1)*60)+RIGHT(F24,LEN(F24)-FIND(":",F24)),F24)*INDEX('Age Factors'!$C$2:$AJ$24,MATCH(F$2,'Age Factors'!$B$2:$B$24,0),MATCH($C24&amp;IF($D24&lt;30,30,FLOOR($D24/5,1)*5),'Age Factors'!$C$1:$AJ$1,0))),2))^INDEX('Scoring Coefficients'!$F$2:$F$33,MATCH($C24&amp;F$2,'Scoring Coefficients'!$A$2:$A$33,0)))),0),0)</f>
        <v>0</v>
      </c>
      <c r="H24" s="40"/>
      <c r="I24" s="39">
        <f>IF(AND(H24&lt;&gt;0,H24&lt;&gt;"",$D24&lt;&gt;""),IFERROR(INT(INDEX('Scoring Coefficients'!$D$2:$D$33,MATCH($C24&amp;H$2,'Scoring Coefficients'!$A$2:$A$33,0))*(((INT((H24*100)*INDEX('Age Factors'!$C$2:$AJ$24,MATCH(H$2,'Age Factors'!$B$2:$B$24,0),MATCH($C24&amp;IF($D24&lt;30,30,FLOOR($D24/5,1)*5),'Age Factors'!$C$1:$AJ$1,0))))-INDEX('Scoring Coefficients'!$E$2:$E$33,MATCH($C24&amp;H$2,'Scoring Coefficients'!$A$2:$A$33,0)))^INDEX('Scoring Coefficients'!$F$2:$F$33,MATCH($C24&amp;H$2,'Scoring Coefficients'!$A$2:$A$33,0)))),0),0)</f>
        <v>0</v>
      </c>
      <c r="J24" s="40"/>
      <c r="K24" s="39">
        <f>IF(AND(J24&lt;&gt;0,J24&lt;&gt;"",$D24&lt;&gt;""),IFERROR(INT(INDEX('Scoring Coefficients'!$D$2:$D$33,MATCH($C24&amp;J$2,'Scoring Coefficients'!$A$2:$A$33,0))*((ROUNDDOWN((J24*INDEX('Age Factors'!$C$2:$AJ$24,MATCH(J$2,'Age Factors'!$B$2:$B$24,0),MATCH($C24&amp;IF($D24&lt;30,30,FLOOR($D24/5,1)*5),'Age Factors'!$C$1:$AJ$1,0))),2)-INDEX('Scoring Coefficients'!$E$2:$E$33,MATCH($C24&amp;J$2,'Scoring Coefficients'!$A$2:$A$33,0)))^INDEX('Scoring Coefficients'!$F$2:$F$33,MATCH($C24&amp;J$2,'Scoring Coefficients'!$A$2:$A$33,0)))),0),0)</f>
        <v>0</v>
      </c>
      <c r="L24" s="40"/>
      <c r="M24" s="39">
        <f>IF(AND(L24&lt;&gt;0,L24&lt;&gt;"",$D24&lt;&gt;""),IFERROR(INT(INDEX('Scoring Coefficients'!$D$2:$D$33,MATCH($C24&amp;L$2,'Scoring Coefficients'!$A$2:$A$33,0))*(((INT((L24*100)*INDEX('Age Factors'!$C$2:$AJ$24,MATCH(L$2,'Age Factors'!$B$2:$B$24,0),MATCH($C24&amp;IF($D24&lt;30,30,FLOOR($D24/5,1)*5),'Age Factors'!$C$1:$AJ$1,0))))-INDEX('Scoring Coefficients'!$E$2:$E$33,MATCH($C24&amp;L$2,'Scoring Coefficients'!$A$2:$A$33,0)))^INDEX('Scoring Coefficients'!$F$2:$F$33,MATCH($C24&amp;L$2,'Scoring Coefficients'!$A$2:$A$33,0)))),0),0)</f>
        <v>0</v>
      </c>
      <c r="N24" s="42"/>
      <c r="O24" s="39">
        <f>IF(AND(N24&lt;&gt;0,N24&lt;&gt;"",$D24&lt;&gt;""),IFERROR(INT(INDEX('Scoring Coefficients'!$D$2:$D$33,MATCH($C24&amp;N$2,'Scoring Coefficients'!$A$2:$A$33,0))*((INDEX('Scoring Coefficients'!$E$2:$E$33,MATCH($C24&amp;N$2,'Scoring Coefficients'!$A$2:$A$33,0))-ROUNDUP((IFERROR((LEFT(N24,FIND(":",N24)-1)*60)+RIGHT(N24,LEN(N24)-FIND(":",N24)),N24)*INDEX('Age Factors'!$C$2:$AJ$24,MATCH(N$2,'Age Factors'!$B$2:$B$24,0),MATCH($C24&amp;IF($D24&lt;30,30,FLOOR($D24/5,1)*5),'Age Factors'!$C$1:$AJ$1,0))),2))^INDEX('Scoring Coefficients'!$F$2:$F$33,MATCH($C24&amp;N$2,'Scoring Coefficients'!$A$2:$A$33,0)))),0),0)</f>
        <v>0</v>
      </c>
      <c r="P24" s="38"/>
      <c r="Q24" s="39">
        <f>IF(AND(P24&lt;&gt;0,P24&lt;&gt;"",$D24&lt;&gt;""),IFERROR(INT(INDEX('Scoring Coefficients'!$D$2:$D$33,MATCH($C24&amp;P$2,'Scoring Coefficients'!$A$2:$A$33,0))*((INDEX('Scoring Coefficients'!$E$2:$E$33,MATCH($C24&amp;P$2,'Scoring Coefficients'!$A$2:$A$33,0))-ROUNDUP((IFERROR((LEFT(P24,FIND(":",P24)-1)*60)+RIGHT(P24,LEN(P24)-FIND(":",P24)),P24)*INDEX('Age Factors'!$C$2:$AJ$24,MATCH(P$2,'Age Factors'!$B$2:$B$24,0),MATCH($C24&amp;IF($D24&lt;30,30,FLOOR($D24/5,1)*5),'Age Factors'!$C$1:$AJ$1,0))),2))^INDEX('Scoring Coefficients'!$F$2:$F$33,MATCH($C24&amp;P$2,'Scoring Coefficients'!$A$2:$A$33,0)))),0),0)</f>
        <v>0</v>
      </c>
      <c r="R24" s="40"/>
      <c r="S24" s="39">
        <f>IF(AND(R24&lt;&gt;0,R24&lt;&gt;"",$D24&lt;&gt;""),IFERROR(INT(INDEX('Scoring Coefficients'!$D$2:$D$33,MATCH($C24&amp;R$2,'Scoring Coefficients'!$A$2:$A$33,0))*((ROUNDDOWN((R24*INDEX('Age Factors'!$C$2:$AJ$24,MATCH(R$2,'Age Factors'!$B$2:$B$24,0),MATCH($C24&amp;IF($D24&lt;30,30,FLOOR($D24/5,1)*5),'Age Factors'!$C$1:$AJ$1,0))),2)-INDEX('Scoring Coefficients'!$E$2:$E$33,MATCH($C24&amp;R$2,'Scoring Coefficients'!$A$2:$A$33,0)))^INDEX('Scoring Coefficients'!$F$2:$F$33,MATCH($C24&amp;R$2,'Scoring Coefficients'!$A$2:$A$33,0)))),0),0)</f>
        <v>0</v>
      </c>
      <c r="T24" s="40"/>
      <c r="U24" s="39">
        <f>IF(AND(T24&lt;&gt;0,T24&lt;&gt;"",$D24&lt;&gt;""),IFERROR(INT(INDEX('Scoring Coefficients'!$D$2:$D$33,MATCH($C24&amp;T$2,'Scoring Coefficients'!$A$2:$A$33,0))*(((INT((T24*100)*INDEX('Age Factors'!$C$2:$AJ$24,MATCH(T$2,'Age Factors'!$B$2:$B$24,0),MATCH($C24&amp;IF($D24&lt;30,30,FLOOR($D24/5,1)*5),'Age Factors'!$C$1:$AJ$1,0))))-INDEX('Scoring Coefficients'!$E$2:$E$33,MATCH($C24&amp;T$2,'Scoring Coefficients'!$A$2:$A$33,0)))^INDEX('Scoring Coefficients'!$F$2:$F$33,MATCH($C24&amp;T$2,'Scoring Coefficients'!$A$2:$A$33,0)))),0),0)</f>
        <v>0</v>
      </c>
      <c r="V24" s="40"/>
      <c r="W24" s="39">
        <f>IF(AND(V24&lt;&gt;0,V24&lt;&gt;"",$D24&lt;&gt;""),IFERROR(INT(INDEX('Scoring Coefficients'!$D$2:$D$33,MATCH($C24&amp;V$2,'Scoring Coefficients'!$A$2:$A$33,0))*((ROUNDDOWN((V24*INDEX('Age Factors'!$C$2:$AJ$24,MATCH(V$2,'Age Factors'!$B$2:$B$24,0),MATCH($C24&amp;IF($D24&lt;30,30,FLOOR($D24/5,1)*5),'Age Factors'!$C$1:$AJ$1,0))),2)-INDEX('Scoring Coefficients'!$E$2:$E$33,MATCH($C24&amp;V$2,'Scoring Coefficients'!$A$2:$A$33,0)))^INDEX('Scoring Coefficients'!$F$2:$F$33,MATCH($C24&amp;V$2,'Scoring Coefficients'!$A$2:$A$33,0)))),0),0)</f>
        <v>0</v>
      </c>
      <c r="X24" s="41"/>
      <c r="Y24" s="39">
        <f>IF(AND(X24&lt;&gt;0,X24&lt;&gt;"",$D24&lt;&gt;""),IFERROR(INT(INDEX('Scoring Coefficients'!$D$2:$D$33,MATCH($C24&amp;X$2,'Scoring Coefficients'!$A$2:$A$33,0))*((INDEX('Scoring Coefficients'!$E$2:$E$33,MATCH($C24&amp;X$2,'Scoring Coefficients'!$A$2:$A$33,0))-ROUNDUP((IFERROR((LEFT(X24,FIND(":",X24)-1)*60)+RIGHT(X24,LEN(X24)-FIND(":",X24)),X24)*INDEX('Age Factors'!$C$2:$AJ$24,MATCH(X$2,'Age Factors'!$B$2:$B$24,0),MATCH($C24&amp;IF($D24&lt;30,30,FLOOR($D24/5,1)*5),'Age Factors'!$C$1:$AJ$1,0))),2))^INDEX('Scoring Coefficients'!$F$2:$F$33,MATCH($C24&amp;X$2,'Scoring Coefficients'!$A$2:$A$33,0)))),0),0)</f>
        <v>0</v>
      </c>
    </row>
    <row r="25" spans="1:25" ht="15" x14ac:dyDescent="0.25">
      <c r="A25" s="34"/>
      <c r="B25" s="34"/>
      <c r="C25" s="35" t="s">
        <v>14</v>
      </c>
      <c r="D25" s="36"/>
      <c r="E25" s="37">
        <f t="shared" si="0"/>
        <v>0</v>
      </c>
      <c r="F25" s="38"/>
      <c r="G25" s="39">
        <f>IF(AND(F25&lt;&gt;0,F25&lt;&gt;"",$D25&lt;&gt;""),IFERROR(INT(INDEX('Scoring Coefficients'!$D$2:$D$33,MATCH($C25&amp;F$2,'Scoring Coefficients'!$A$2:$A$33,0))*((INDEX('Scoring Coefficients'!$E$2:$E$33,MATCH($C25&amp;F$2,'Scoring Coefficients'!$A$2:$A$33,0))-ROUNDUP((IFERROR((LEFT(F25,FIND(":",F25)-1)*60)+RIGHT(F25,LEN(F25)-FIND(":",F25)),F25)*INDEX('Age Factors'!$C$2:$AJ$24,MATCH(F$2,'Age Factors'!$B$2:$B$24,0),MATCH($C25&amp;IF($D25&lt;30,30,FLOOR($D25/5,1)*5),'Age Factors'!$C$1:$AJ$1,0))),2))^INDEX('Scoring Coefficients'!$F$2:$F$33,MATCH($C25&amp;F$2,'Scoring Coefficients'!$A$2:$A$33,0)))),0),0)</f>
        <v>0</v>
      </c>
      <c r="H25" s="40"/>
      <c r="I25" s="39">
        <f>IF(AND(H25&lt;&gt;0,H25&lt;&gt;"",$D25&lt;&gt;""),IFERROR(INT(INDEX('Scoring Coefficients'!$D$2:$D$33,MATCH($C25&amp;H$2,'Scoring Coefficients'!$A$2:$A$33,0))*(((INT((H25*100)*INDEX('Age Factors'!$C$2:$AJ$24,MATCH(H$2,'Age Factors'!$B$2:$B$24,0),MATCH($C25&amp;IF($D25&lt;30,30,FLOOR($D25/5,1)*5),'Age Factors'!$C$1:$AJ$1,0))))-INDEX('Scoring Coefficients'!$E$2:$E$33,MATCH($C25&amp;H$2,'Scoring Coefficients'!$A$2:$A$33,0)))^INDEX('Scoring Coefficients'!$F$2:$F$33,MATCH($C25&amp;H$2,'Scoring Coefficients'!$A$2:$A$33,0)))),0),0)</f>
        <v>0</v>
      </c>
      <c r="J25" s="40"/>
      <c r="K25" s="39">
        <f>IF(AND(J25&lt;&gt;0,J25&lt;&gt;"",$D25&lt;&gt;""),IFERROR(INT(INDEX('Scoring Coefficients'!$D$2:$D$33,MATCH($C25&amp;J$2,'Scoring Coefficients'!$A$2:$A$33,0))*((ROUNDDOWN((J25*INDEX('Age Factors'!$C$2:$AJ$24,MATCH(J$2,'Age Factors'!$B$2:$B$24,0),MATCH($C25&amp;IF($D25&lt;30,30,FLOOR($D25/5,1)*5),'Age Factors'!$C$1:$AJ$1,0))),2)-INDEX('Scoring Coefficients'!$E$2:$E$33,MATCH($C25&amp;J$2,'Scoring Coefficients'!$A$2:$A$33,0)))^INDEX('Scoring Coefficients'!$F$2:$F$33,MATCH($C25&amp;J$2,'Scoring Coefficients'!$A$2:$A$33,0)))),0),0)</f>
        <v>0</v>
      </c>
      <c r="L25" s="40"/>
      <c r="M25" s="39">
        <f>IF(AND(L25&lt;&gt;0,L25&lt;&gt;"",$D25&lt;&gt;""),IFERROR(INT(INDEX('Scoring Coefficients'!$D$2:$D$33,MATCH($C25&amp;L$2,'Scoring Coefficients'!$A$2:$A$33,0))*(((INT((L25*100)*INDEX('Age Factors'!$C$2:$AJ$24,MATCH(L$2,'Age Factors'!$B$2:$B$24,0),MATCH($C25&amp;IF($D25&lt;30,30,FLOOR($D25/5,1)*5),'Age Factors'!$C$1:$AJ$1,0))))-INDEX('Scoring Coefficients'!$E$2:$E$33,MATCH($C25&amp;L$2,'Scoring Coefficients'!$A$2:$A$33,0)))^INDEX('Scoring Coefficients'!$F$2:$F$33,MATCH($C25&amp;L$2,'Scoring Coefficients'!$A$2:$A$33,0)))),0),0)</f>
        <v>0</v>
      </c>
      <c r="N25" s="42"/>
      <c r="O25" s="39">
        <f>IF(AND(N25&lt;&gt;0,N25&lt;&gt;"",$D25&lt;&gt;""),IFERROR(INT(INDEX('Scoring Coefficients'!$D$2:$D$33,MATCH($C25&amp;N$2,'Scoring Coefficients'!$A$2:$A$33,0))*((INDEX('Scoring Coefficients'!$E$2:$E$33,MATCH($C25&amp;N$2,'Scoring Coefficients'!$A$2:$A$33,0))-ROUNDUP((IFERROR((LEFT(N25,FIND(":",N25)-1)*60)+RIGHT(N25,LEN(N25)-FIND(":",N25)),N25)*INDEX('Age Factors'!$C$2:$AJ$24,MATCH(N$2,'Age Factors'!$B$2:$B$24,0),MATCH($C25&amp;IF($D25&lt;30,30,FLOOR($D25/5,1)*5),'Age Factors'!$C$1:$AJ$1,0))),2))^INDEX('Scoring Coefficients'!$F$2:$F$33,MATCH($C25&amp;N$2,'Scoring Coefficients'!$A$2:$A$33,0)))),0),0)</f>
        <v>0</v>
      </c>
      <c r="P25" s="38"/>
      <c r="Q25" s="39">
        <f>IF(AND(P25&lt;&gt;0,P25&lt;&gt;"",$D25&lt;&gt;""),IFERROR(INT(INDEX('Scoring Coefficients'!$D$2:$D$33,MATCH($C25&amp;P$2,'Scoring Coefficients'!$A$2:$A$33,0))*((INDEX('Scoring Coefficients'!$E$2:$E$33,MATCH($C25&amp;P$2,'Scoring Coefficients'!$A$2:$A$33,0))-ROUNDUP((IFERROR((LEFT(P25,FIND(":",P25)-1)*60)+RIGHT(P25,LEN(P25)-FIND(":",P25)),P25)*INDEX('Age Factors'!$C$2:$AJ$24,MATCH(P$2,'Age Factors'!$B$2:$B$24,0),MATCH($C25&amp;IF($D25&lt;30,30,FLOOR($D25/5,1)*5),'Age Factors'!$C$1:$AJ$1,0))),2))^INDEX('Scoring Coefficients'!$F$2:$F$33,MATCH($C25&amp;P$2,'Scoring Coefficients'!$A$2:$A$33,0)))),0),0)</f>
        <v>0</v>
      </c>
      <c r="R25" s="40"/>
      <c r="S25" s="39">
        <f>IF(AND(R25&lt;&gt;0,R25&lt;&gt;"",$D25&lt;&gt;""),IFERROR(INT(INDEX('Scoring Coefficients'!$D$2:$D$33,MATCH($C25&amp;R$2,'Scoring Coefficients'!$A$2:$A$33,0))*((ROUNDDOWN((R25*INDEX('Age Factors'!$C$2:$AJ$24,MATCH(R$2,'Age Factors'!$B$2:$B$24,0),MATCH($C25&amp;IF($D25&lt;30,30,FLOOR($D25/5,1)*5),'Age Factors'!$C$1:$AJ$1,0))),2)-INDEX('Scoring Coefficients'!$E$2:$E$33,MATCH($C25&amp;R$2,'Scoring Coefficients'!$A$2:$A$33,0)))^INDEX('Scoring Coefficients'!$F$2:$F$33,MATCH($C25&amp;R$2,'Scoring Coefficients'!$A$2:$A$33,0)))),0),0)</f>
        <v>0</v>
      </c>
      <c r="T25" s="40"/>
      <c r="U25" s="39">
        <f>IF(AND(T25&lt;&gt;0,T25&lt;&gt;"",$D25&lt;&gt;""),IFERROR(INT(INDEX('Scoring Coefficients'!$D$2:$D$33,MATCH($C25&amp;T$2,'Scoring Coefficients'!$A$2:$A$33,0))*(((INT((T25*100)*INDEX('Age Factors'!$C$2:$AJ$24,MATCH(T$2,'Age Factors'!$B$2:$B$24,0),MATCH($C25&amp;IF($D25&lt;30,30,FLOOR($D25/5,1)*5),'Age Factors'!$C$1:$AJ$1,0))))-INDEX('Scoring Coefficients'!$E$2:$E$33,MATCH($C25&amp;T$2,'Scoring Coefficients'!$A$2:$A$33,0)))^INDEX('Scoring Coefficients'!$F$2:$F$33,MATCH($C25&amp;T$2,'Scoring Coefficients'!$A$2:$A$33,0)))),0),0)</f>
        <v>0</v>
      </c>
      <c r="V25" s="40"/>
      <c r="W25" s="39">
        <f>IF(AND(V25&lt;&gt;0,V25&lt;&gt;"",$D25&lt;&gt;""),IFERROR(INT(INDEX('Scoring Coefficients'!$D$2:$D$33,MATCH($C25&amp;V$2,'Scoring Coefficients'!$A$2:$A$33,0))*((ROUNDDOWN((V25*INDEX('Age Factors'!$C$2:$AJ$24,MATCH(V$2,'Age Factors'!$B$2:$B$24,0),MATCH($C25&amp;IF($D25&lt;30,30,FLOOR($D25/5,1)*5),'Age Factors'!$C$1:$AJ$1,0))),2)-INDEX('Scoring Coefficients'!$E$2:$E$33,MATCH($C25&amp;V$2,'Scoring Coefficients'!$A$2:$A$33,0)))^INDEX('Scoring Coefficients'!$F$2:$F$33,MATCH($C25&amp;V$2,'Scoring Coefficients'!$A$2:$A$33,0)))),0),0)</f>
        <v>0</v>
      </c>
      <c r="X25" s="41"/>
      <c r="Y25" s="39">
        <f>IF(AND(X25&lt;&gt;0,X25&lt;&gt;"",$D25&lt;&gt;""),IFERROR(INT(INDEX('Scoring Coefficients'!$D$2:$D$33,MATCH($C25&amp;X$2,'Scoring Coefficients'!$A$2:$A$33,0))*((INDEX('Scoring Coefficients'!$E$2:$E$33,MATCH($C25&amp;X$2,'Scoring Coefficients'!$A$2:$A$33,0))-ROUNDUP((IFERROR((LEFT(X25,FIND(":",X25)-1)*60)+RIGHT(X25,LEN(X25)-FIND(":",X25)),X25)*INDEX('Age Factors'!$C$2:$AJ$24,MATCH(X$2,'Age Factors'!$B$2:$B$24,0),MATCH($C25&amp;IF($D25&lt;30,30,FLOOR($D25/5,1)*5),'Age Factors'!$C$1:$AJ$1,0))),2))^INDEX('Scoring Coefficients'!$F$2:$F$33,MATCH($C25&amp;X$2,'Scoring Coefficients'!$A$2:$A$33,0)))),0),0)</f>
        <v>0</v>
      </c>
    </row>
    <row r="26" spans="1:25" ht="15" x14ac:dyDescent="0.25">
      <c r="A26" s="34"/>
      <c r="B26" s="34"/>
      <c r="C26" s="35" t="s">
        <v>14</v>
      </c>
      <c r="D26" s="36"/>
      <c r="E26" s="37">
        <f t="shared" si="0"/>
        <v>0</v>
      </c>
      <c r="F26" s="38"/>
      <c r="G26" s="39">
        <f>IF(AND(F26&lt;&gt;0,F26&lt;&gt;"",$D26&lt;&gt;""),IFERROR(INT(INDEX('Scoring Coefficients'!$D$2:$D$33,MATCH($C26&amp;F$2,'Scoring Coefficients'!$A$2:$A$33,0))*((INDEX('Scoring Coefficients'!$E$2:$E$33,MATCH($C26&amp;F$2,'Scoring Coefficients'!$A$2:$A$33,0))-ROUNDUP((IFERROR((LEFT(F26,FIND(":",F26)-1)*60)+RIGHT(F26,LEN(F26)-FIND(":",F26)),F26)*INDEX('Age Factors'!$C$2:$AJ$24,MATCH(F$2,'Age Factors'!$B$2:$B$24,0),MATCH($C26&amp;IF($D26&lt;30,30,FLOOR($D26/5,1)*5),'Age Factors'!$C$1:$AJ$1,0))),2))^INDEX('Scoring Coefficients'!$F$2:$F$33,MATCH($C26&amp;F$2,'Scoring Coefficients'!$A$2:$A$33,0)))),0),0)</f>
        <v>0</v>
      </c>
      <c r="H26" s="40"/>
      <c r="I26" s="39">
        <f>IF(AND(H26&lt;&gt;0,H26&lt;&gt;"",$D26&lt;&gt;""),IFERROR(INT(INDEX('Scoring Coefficients'!$D$2:$D$33,MATCH($C26&amp;H$2,'Scoring Coefficients'!$A$2:$A$33,0))*(((INT((H26*100)*INDEX('Age Factors'!$C$2:$AJ$24,MATCH(H$2,'Age Factors'!$B$2:$B$24,0),MATCH($C26&amp;IF($D26&lt;30,30,FLOOR($D26/5,1)*5),'Age Factors'!$C$1:$AJ$1,0))))-INDEX('Scoring Coefficients'!$E$2:$E$33,MATCH($C26&amp;H$2,'Scoring Coefficients'!$A$2:$A$33,0)))^INDEX('Scoring Coefficients'!$F$2:$F$33,MATCH($C26&amp;H$2,'Scoring Coefficients'!$A$2:$A$33,0)))),0),0)</f>
        <v>0</v>
      </c>
      <c r="J26" s="40"/>
      <c r="K26" s="39">
        <f>IF(AND(J26&lt;&gt;0,J26&lt;&gt;"",$D26&lt;&gt;""),IFERROR(INT(INDEX('Scoring Coefficients'!$D$2:$D$33,MATCH($C26&amp;J$2,'Scoring Coefficients'!$A$2:$A$33,0))*((ROUNDDOWN((J26*INDEX('Age Factors'!$C$2:$AJ$24,MATCH(J$2,'Age Factors'!$B$2:$B$24,0),MATCH($C26&amp;IF($D26&lt;30,30,FLOOR($D26/5,1)*5),'Age Factors'!$C$1:$AJ$1,0))),2)-INDEX('Scoring Coefficients'!$E$2:$E$33,MATCH($C26&amp;J$2,'Scoring Coefficients'!$A$2:$A$33,0)))^INDEX('Scoring Coefficients'!$F$2:$F$33,MATCH($C26&amp;J$2,'Scoring Coefficients'!$A$2:$A$33,0)))),0),0)</f>
        <v>0</v>
      </c>
      <c r="L26" s="40"/>
      <c r="M26" s="39">
        <f>IF(AND(L26&lt;&gt;0,L26&lt;&gt;"",$D26&lt;&gt;""),IFERROR(INT(INDEX('Scoring Coefficients'!$D$2:$D$33,MATCH($C26&amp;L$2,'Scoring Coefficients'!$A$2:$A$33,0))*(((INT((L26*100)*INDEX('Age Factors'!$C$2:$AJ$24,MATCH(L$2,'Age Factors'!$B$2:$B$24,0),MATCH($C26&amp;IF($D26&lt;30,30,FLOOR($D26/5,1)*5),'Age Factors'!$C$1:$AJ$1,0))))-INDEX('Scoring Coefficients'!$E$2:$E$33,MATCH($C26&amp;L$2,'Scoring Coefficients'!$A$2:$A$33,0)))^INDEX('Scoring Coefficients'!$F$2:$F$33,MATCH($C26&amp;L$2,'Scoring Coefficients'!$A$2:$A$33,0)))),0),0)</f>
        <v>0</v>
      </c>
      <c r="N26" s="42"/>
      <c r="O26" s="39">
        <f>IF(AND(N26&lt;&gt;0,N26&lt;&gt;"",$D26&lt;&gt;""),IFERROR(INT(INDEX('Scoring Coefficients'!$D$2:$D$33,MATCH($C26&amp;N$2,'Scoring Coefficients'!$A$2:$A$33,0))*((INDEX('Scoring Coefficients'!$E$2:$E$33,MATCH($C26&amp;N$2,'Scoring Coefficients'!$A$2:$A$33,0))-ROUNDUP((IFERROR((LEFT(N26,FIND(":",N26)-1)*60)+RIGHT(N26,LEN(N26)-FIND(":",N26)),N26)*INDEX('Age Factors'!$C$2:$AJ$24,MATCH(N$2,'Age Factors'!$B$2:$B$24,0),MATCH($C26&amp;IF($D26&lt;30,30,FLOOR($D26/5,1)*5),'Age Factors'!$C$1:$AJ$1,0))),2))^INDEX('Scoring Coefficients'!$F$2:$F$33,MATCH($C26&amp;N$2,'Scoring Coefficients'!$A$2:$A$33,0)))),0),0)</f>
        <v>0</v>
      </c>
      <c r="P26" s="38"/>
      <c r="Q26" s="39">
        <f>IF(AND(P26&lt;&gt;0,P26&lt;&gt;"",$D26&lt;&gt;""),IFERROR(INT(INDEX('Scoring Coefficients'!$D$2:$D$33,MATCH($C26&amp;P$2,'Scoring Coefficients'!$A$2:$A$33,0))*((INDEX('Scoring Coefficients'!$E$2:$E$33,MATCH($C26&amp;P$2,'Scoring Coefficients'!$A$2:$A$33,0))-ROUNDUP((IFERROR((LEFT(P26,FIND(":",P26)-1)*60)+RIGHT(P26,LEN(P26)-FIND(":",P26)),P26)*INDEX('Age Factors'!$C$2:$AJ$24,MATCH(P$2,'Age Factors'!$B$2:$B$24,0),MATCH($C26&amp;IF($D26&lt;30,30,FLOOR($D26/5,1)*5),'Age Factors'!$C$1:$AJ$1,0))),2))^INDEX('Scoring Coefficients'!$F$2:$F$33,MATCH($C26&amp;P$2,'Scoring Coefficients'!$A$2:$A$33,0)))),0),0)</f>
        <v>0</v>
      </c>
      <c r="R26" s="40"/>
      <c r="S26" s="39">
        <f>IF(AND(R26&lt;&gt;0,R26&lt;&gt;"",$D26&lt;&gt;""),IFERROR(INT(INDEX('Scoring Coefficients'!$D$2:$D$33,MATCH($C26&amp;R$2,'Scoring Coefficients'!$A$2:$A$33,0))*((ROUNDDOWN((R26*INDEX('Age Factors'!$C$2:$AJ$24,MATCH(R$2,'Age Factors'!$B$2:$B$24,0),MATCH($C26&amp;IF($D26&lt;30,30,FLOOR($D26/5,1)*5),'Age Factors'!$C$1:$AJ$1,0))),2)-INDEX('Scoring Coefficients'!$E$2:$E$33,MATCH($C26&amp;R$2,'Scoring Coefficients'!$A$2:$A$33,0)))^INDEX('Scoring Coefficients'!$F$2:$F$33,MATCH($C26&amp;R$2,'Scoring Coefficients'!$A$2:$A$33,0)))),0),0)</f>
        <v>0</v>
      </c>
      <c r="T26" s="40"/>
      <c r="U26" s="39">
        <f>IF(AND(T26&lt;&gt;0,T26&lt;&gt;"",$D26&lt;&gt;""),IFERROR(INT(INDEX('Scoring Coefficients'!$D$2:$D$33,MATCH($C26&amp;T$2,'Scoring Coefficients'!$A$2:$A$33,0))*(((INT((T26*100)*INDEX('Age Factors'!$C$2:$AJ$24,MATCH(T$2,'Age Factors'!$B$2:$B$24,0),MATCH($C26&amp;IF($D26&lt;30,30,FLOOR($D26/5,1)*5),'Age Factors'!$C$1:$AJ$1,0))))-INDEX('Scoring Coefficients'!$E$2:$E$33,MATCH($C26&amp;T$2,'Scoring Coefficients'!$A$2:$A$33,0)))^INDEX('Scoring Coefficients'!$F$2:$F$33,MATCH($C26&amp;T$2,'Scoring Coefficients'!$A$2:$A$33,0)))),0),0)</f>
        <v>0</v>
      </c>
      <c r="V26" s="40"/>
      <c r="W26" s="39">
        <f>IF(AND(V26&lt;&gt;0,V26&lt;&gt;"",$D26&lt;&gt;""),IFERROR(INT(INDEX('Scoring Coefficients'!$D$2:$D$33,MATCH($C26&amp;V$2,'Scoring Coefficients'!$A$2:$A$33,0))*((ROUNDDOWN((V26*INDEX('Age Factors'!$C$2:$AJ$24,MATCH(V$2,'Age Factors'!$B$2:$B$24,0),MATCH($C26&amp;IF($D26&lt;30,30,FLOOR($D26/5,1)*5),'Age Factors'!$C$1:$AJ$1,0))),2)-INDEX('Scoring Coefficients'!$E$2:$E$33,MATCH($C26&amp;V$2,'Scoring Coefficients'!$A$2:$A$33,0)))^INDEX('Scoring Coefficients'!$F$2:$F$33,MATCH($C26&amp;V$2,'Scoring Coefficients'!$A$2:$A$33,0)))),0),0)</f>
        <v>0</v>
      </c>
      <c r="X26" s="41"/>
      <c r="Y26" s="39">
        <f>IF(AND(X26&lt;&gt;0,X26&lt;&gt;"",$D26&lt;&gt;""),IFERROR(INT(INDEX('Scoring Coefficients'!$D$2:$D$33,MATCH($C26&amp;X$2,'Scoring Coefficients'!$A$2:$A$33,0))*((INDEX('Scoring Coefficients'!$E$2:$E$33,MATCH($C26&amp;X$2,'Scoring Coefficients'!$A$2:$A$33,0))-ROUNDUP((IFERROR((LEFT(X26,FIND(":",X26)-1)*60)+RIGHT(X26,LEN(X26)-FIND(":",X26)),X26)*INDEX('Age Factors'!$C$2:$AJ$24,MATCH(X$2,'Age Factors'!$B$2:$B$24,0),MATCH($C26&amp;IF($D26&lt;30,30,FLOOR($D26/5,1)*5),'Age Factors'!$C$1:$AJ$1,0))),2))^INDEX('Scoring Coefficients'!$F$2:$F$33,MATCH($C26&amp;X$2,'Scoring Coefficients'!$A$2:$A$33,0)))),0),0)</f>
        <v>0</v>
      </c>
    </row>
    <row r="27" spans="1:25" ht="15" x14ac:dyDescent="0.25">
      <c r="A27" s="34"/>
      <c r="B27" s="34"/>
      <c r="C27" s="35" t="s">
        <v>14</v>
      </c>
      <c r="D27" s="36"/>
      <c r="E27" s="37">
        <f t="shared" si="0"/>
        <v>0</v>
      </c>
      <c r="F27" s="38"/>
      <c r="G27" s="39">
        <f>IF(AND(F27&lt;&gt;0,F27&lt;&gt;"",$D27&lt;&gt;""),IFERROR(INT(INDEX('Scoring Coefficients'!$D$2:$D$33,MATCH($C27&amp;F$2,'Scoring Coefficients'!$A$2:$A$33,0))*((INDEX('Scoring Coefficients'!$E$2:$E$33,MATCH($C27&amp;F$2,'Scoring Coefficients'!$A$2:$A$33,0))-ROUNDUP((IFERROR((LEFT(F27,FIND(":",F27)-1)*60)+RIGHT(F27,LEN(F27)-FIND(":",F27)),F27)*INDEX('Age Factors'!$C$2:$AJ$24,MATCH(F$2,'Age Factors'!$B$2:$B$24,0),MATCH($C27&amp;IF($D27&lt;30,30,FLOOR($D27/5,1)*5),'Age Factors'!$C$1:$AJ$1,0))),2))^INDEX('Scoring Coefficients'!$F$2:$F$33,MATCH($C27&amp;F$2,'Scoring Coefficients'!$A$2:$A$33,0)))),0),0)</f>
        <v>0</v>
      </c>
      <c r="H27" s="40"/>
      <c r="I27" s="39">
        <f>IF(AND(H27&lt;&gt;0,H27&lt;&gt;"",$D27&lt;&gt;""),IFERROR(INT(INDEX('Scoring Coefficients'!$D$2:$D$33,MATCH($C27&amp;H$2,'Scoring Coefficients'!$A$2:$A$33,0))*(((INT((H27*100)*INDEX('Age Factors'!$C$2:$AJ$24,MATCH(H$2,'Age Factors'!$B$2:$B$24,0),MATCH($C27&amp;IF($D27&lt;30,30,FLOOR($D27/5,1)*5),'Age Factors'!$C$1:$AJ$1,0))))-INDEX('Scoring Coefficients'!$E$2:$E$33,MATCH($C27&amp;H$2,'Scoring Coefficients'!$A$2:$A$33,0)))^INDEX('Scoring Coefficients'!$F$2:$F$33,MATCH($C27&amp;H$2,'Scoring Coefficients'!$A$2:$A$33,0)))),0),0)</f>
        <v>0</v>
      </c>
      <c r="J27" s="40"/>
      <c r="K27" s="39">
        <f>IF(AND(J27&lt;&gt;0,J27&lt;&gt;"",$D27&lt;&gt;""),IFERROR(INT(INDEX('Scoring Coefficients'!$D$2:$D$33,MATCH($C27&amp;J$2,'Scoring Coefficients'!$A$2:$A$33,0))*((ROUNDDOWN((J27*INDEX('Age Factors'!$C$2:$AJ$24,MATCH(J$2,'Age Factors'!$B$2:$B$24,0),MATCH($C27&amp;IF($D27&lt;30,30,FLOOR($D27/5,1)*5),'Age Factors'!$C$1:$AJ$1,0))),2)-INDEX('Scoring Coefficients'!$E$2:$E$33,MATCH($C27&amp;J$2,'Scoring Coefficients'!$A$2:$A$33,0)))^INDEX('Scoring Coefficients'!$F$2:$F$33,MATCH($C27&amp;J$2,'Scoring Coefficients'!$A$2:$A$33,0)))),0),0)</f>
        <v>0</v>
      </c>
      <c r="L27" s="40"/>
      <c r="M27" s="39">
        <f>IF(AND(L27&lt;&gt;0,L27&lt;&gt;"",$D27&lt;&gt;""),IFERROR(INT(INDEX('Scoring Coefficients'!$D$2:$D$33,MATCH($C27&amp;L$2,'Scoring Coefficients'!$A$2:$A$33,0))*(((INT((L27*100)*INDEX('Age Factors'!$C$2:$AJ$24,MATCH(L$2,'Age Factors'!$B$2:$B$24,0),MATCH($C27&amp;IF($D27&lt;30,30,FLOOR($D27/5,1)*5),'Age Factors'!$C$1:$AJ$1,0))))-INDEX('Scoring Coefficients'!$E$2:$E$33,MATCH($C27&amp;L$2,'Scoring Coefficients'!$A$2:$A$33,0)))^INDEX('Scoring Coefficients'!$F$2:$F$33,MATCH($C27&amp;L$2,'Scoring Coefficients'!$A$2:$A$33,0)))),0),0)</f>
        <v>0</v>
      </c>
      <c r="N27" s="42"/>
      <c r="O27" s="39">
        <f>IF(AND(N27&lt;&gt;0,N27&lt;&gt;"",$D27&lt;&gt;""),IFERROR(INT(INDEX('Scoring Coefficients'!$D$2:$D$33,MATCH($C27&amp;N$2,'Scoring Coefficients'!$A$2:$A$33,0))*((INDEX('Scoring Coefficients'!$E$2:$E$33,MATCH($C27&amp;N$2,'Scoring Coefficients'!$A$2:$A$33,0))-ROUNDUP((IFERROR((LEFT(N27,FIND(":",N27)-1)*60)+RIGHT(N27,LEN(N27)-FIND(":",N27)),N27)*INDEX('Age Factors'!$C$2:$AJ$24,MATCH(N$2,'Age Factors'!$B$2:$B$24,0),MATCH($C27&amp;IF($D27&lt;30,30,FLOOR($D27/5,1)*5),'Age Factors'!$C$1:$AJ$1,0))),2))^INDEX('Scoring Coefficients'!$F$2:$F$33,MATCH($C27&amp;N$2,'Scoring Coefficients'!$A$2:$A$33,0)))),0),0)</f>
        <v>0</v>
      </c>
      <c r="P27" s="38"/>
      <c r="Q27" s="39">
        <f>IF(AND(P27&lt;&gt;0,P27&lt;&gt;"",$D27&lt;&gt;""),IFERROR(INT(INDEX('Scoring Coefficients'!$D$2:$D$33,MATCH($C27&amp;P$2,'Scoring Coefficients'!$A$2:$A$33,0))*((INDEX('Scoring Coefficients'!$E$2:$E$33,MATCH($C27&amp;P$2,'Scoring Coefficients'!$A$2:$A$33,0))-ROUNDUP((IFERROR((LEFT(P27,FIND(":",P27)-1)*60)+RIGHT(P27,LEN(P27)-FIND(":",P27)),P27)*INDEX('Age Factors'!$C$2:$AJ$24,MATCH(P$2,'Age Factors'!$B$2:$B$24,0),MATCH($C27&amp;IF($D27&lt;30,30,FLOOR($D27/5,1)*5),'Age Factors'!$C$1:$AJ$1,0))),2))^INDEX('Scoring Coefficients'!$F$2:$F$33,MATCH($C27&amp;P$2,'Scoring Coefficients'!$A$2:$A$33,0)))),0),0)</f>
        <v>0</v>
      </c>
      <c r="R27" s="40"/>
      <c r="S27" s="39">
        <f>IF(AND(R27&lt;&gt;0,R27&lt;&gt;"",$D27&lt;&gt;""),IFERROR(INT(INDEX('Scoring Coefficients'!$D$2:$D$33,MATCH($C27&amp;R$2,'Scoring Coefficients'!$A$2:$A$33,0))*((ROUNDDOWN((R27*INDEX('Age Factors'!$C$2:$AJ$24,MATCH(R$2,'Age Factors'!$B$2:$B$24,0),MATCH($C27&amp;IF($D27&lt;30,30,FLOOR($D27/5,1)*5),'Age Factors'!$C$1:$AJ$1,0))),2)-INDEX('Scoring Coefficients'!$E$2:$E$33,MATCH($C27&amp;R$2,'Scoring Coefficients'!$A$2:$A$33,0)))^INDEX('Scoring Coefficients'!$F$2:$F$33,MATCH($C27&amp;R$2,'Scoring Coefficients'!$A$2:$A$33,0)))),0),0)</f>
        <v>0</v>
      </c>
      <c r="T27" s="40"/>
      <c r="U27" s="39">
        <f>IF(AND(T27&lt;&gt;0,T27&lt;&gt;"",$D27&lt;&gt;""),IFERROR(INT(INDEX('Scoring Coefficients'!$D$2:$D$33,MATCH($C27&amp;T$2,'Scoring Coefficients'!$A$2:$A$33,0))*(((INT((T27*100)*INDEX('Age Factors'!$C$2:$AJ$24,MATCH(T$2,'Age Factors'!$B$2:$B$24,0),MATCH($C27&amp;IF($D27&lt;30,30,FLOOR($D27/5,1)*5),'Age Factors'!$C$1:$AJ$1,0))))-INDEX('Scoring Coefficients'!$E$2:$E$33,MATCH($C27&amp;T$2,'Scoring Coefficients'!$A$2:$A$33,0)))^INDEX('Scoring Coefficients'!$F$2:$F$33,MATCH($C27&amp;T$2,'Scoring Coefficients'!$A$2:$A$33,0)))),0),0)</f>
        <v>0</v>
      </c>
      <c r="V27" s="40"/>
      <c r="W27" s="39">
        <f>IF(AND(V27&lt;&gt;0,V27&lt;&gt;"",$D27&lt;&gt;""),IFERROR(INT(INDEX('Scoring Coefficients'!$D$2:$D$33,MATCH($C27&amp;V$2,'Scoring Coefficients'!$A$2:$A$33,0))*((ROUNDDOWN((V27*INDEX('Age Factors'!$C$2:$AJ$24,MATCH(V$2,'Age Factors'!$B$2:$B$24,0),MATCH($C27&amp;IF($D27&lt;30,30,FLOOR($D27/5,1)*5),'Age Factors'!$C$1:$AJ$1,0))),2)-INDEX('Scoring Coefficients'!$E$2:$E$33,MATCH($C27&amp;V$2,'Scoring Coefficients'!$A$2:$A$33,0)))^INDEX('Scoring Coefficients'!$F$2:$F$33,MATCH($C27&amp;V$2,'Scoring Coefficients'!$A$2:$A$33,0)))),0),0)</f>
        <v>0</v>
      </c>
      <c r="X27" s="41"/>
      <c r="Y27" s="39">
        <f>IF(AND(X27&lt;&gt;0,X27&lt;&gt;"",$D27&lt;&gt;""),IFERROR(INT(INDEX('Scoring Coefficients'!$D$2:$D$33,MATCH($C27&amp;X$2,'Scoring Coefficients'!$A$2:$A$33,0))*((INDEX('Scoring Coefficients'!$E$2:$E$33,MATCH($C27&amp;X$2,'Scoring Coefficients'!$A$2:$A$33,0))-ROUNDUP((IFERROR((LEFT(X27,FIND(":",X27)-1)*60)+RIGHT(X27,LEN(X27)-FIND(":",X27)),X27)*INDEX('Age Factors'!$C$2:$AJ$24,MATCH(X$2,'Age Factors'!$B$2:$B$24,0),MATCH($C27&amp;IF($D27&lt;30,30,FLOOR($D27/5,1)*5),'Age Factors'!$C$1:$AJ$1,0))),2))^INDEX('Scoring Coefficients'!$F$2:$F$33,MATCH($C27&amp;X$2,'Scoring Coefficients'!$A$2:$A$33,0)))),0),0)</f>
        <v>0</v>
      </c>
    </row>
  </sheetData>
  <mergeCells count="1">
    <mergeCell ref="A1:Y1"/>
  </mergeCells>
  <dataValidations count="1">
    <dataValidation type="list" allowBlank="1" showInputMessage="1" showErrorMessage="1" sqref="D3:D27" xr:uid="{658FF987-FF75-40ED-8B52-0A89460FB883}">
      <formula1>AllAgeGroups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FB18-9934-4B3A-8080-4B5EE33A7A51}">
  <dimension ref="A1:S27"/>
  <sheetViews>
    <sheetView tabSelected="1" workbookViewId="0">
      <selection sqref="A1:S1"/>
    </sheetView>
  </sheetViews>
  <sheetFormatPr defaultColWidth="0" defaultRowHeight="12.75" customHeight="1" zeroHeight="1" x14ac:dyDescent="0.2"/>
  <cols>
    <col min="1" max="2" width="20.7109375" style="14" customWidth="1"/>
    <col min="3" max="3" width="10.28515625" style="14" customWidth="1"/>
    <col min="4" max="4" width="7.7109375" style="14" customWidth="1"/>
    <col min="5" max="5" width="9.7109375" style="17" customWidth="1"/>
    <col min="6" max="6" width="8.42578125" style="28" customWidth="1"/>
    <col min="7" max="7" width="8.42578125" style="15" customWidth="1"/>
    <col min="8" max="8" width="8.42578125" style="19" customWidth="1"/>
    <col min="9" max="9" width="8.42578125" style="15" customWidth="1"/>
    <col min="10" max="10" width="8.42578125" style="18" customWidth="1"/>
    <col min="11" max="11" width="8.42578125" style="15" customWidth="1"/>
    <col min="12" max="12" width="8.42578125" style="19" customWidth="1"/>
    <col min="13" max="13" width="8.42578125" style="15" customWidth="1"/>
    <col min="14" max="14" width="8.42578125" style="18" customWidth="1"/>
    <col min="15" max="17" width="8.42578125" style="15" customWidth="1"/>
    <col min="18" max="18" width="8.42578125" style="19" customWidth="1"/>
    <col min="19" max="19" width="8.42578125" style="15" customWidth="1"/>
    <col min="20" max="16384" width="8.42578125" style="15" hidden="1"/>
  </cols>
  <sheetData>
    <row r="1" spans="1:19" ht="57.75" customHeight="1" x14ac:dyDescent="0.2">
      <c r="A1" s="48" t="s">
        <v>94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s="16" customFormat="1" ht="25.5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18</v>
      </c>
      <c r="G2" s="9"/>
      <c r="H2" s="9" t="s">
        <v>19</v>
      </c>
      <c r="I2" s="9"/>
      <c r="J2" s="9" t="s">
        <v>6</v>
      </c>
      <c r="K2" s="9"/>
      <c r="L2" s="9" t="s">
        <v>11</v>
      </c>
      <c r="M2" s="9"/>
      <c r="N2" s="9" t="s">
        <v>7</v>
      </c>
      <c r="O2" s="9"/>
      <c r="P2" s="9" t="s">
        <v>8</v>
      </c>
      <c r="Q2" s="9"/>
      <c r="R2" s="9" t="s">
        <v>9</v>
      </c>
      <c r="S2" s="9"/>
    </row>
    <row r="3" spans="1:19" ht="15" x14ac:dyDescent="0.25">
      <c r="A3" s="34"/>
      <c r="B3" s="34"/>
      <c r="C3" s="35" t="s">
        <v>10</v>
      </c>
      <c r="D3" s="36"/>
      <c r="E3" s="37">
        <f>IFERROR(SUM(G3,I3,K3,M3,O3,Q3,S3),0)</f>
        <v>0</v>
      </c>
      <c r="F3" s="38"/>
      <c r="G3" s="39">
        <f>IF(AND(F3&lt;&gt;0,F3&lt;&gt;"",$D3&lt;&gt;""),IFERROR(INT(INDEX('[1]Scoring Coefficients'!$D$2:$D$33,MATCH($C3&amp;F$2,'[1]Scoring Coefficients'!$A$2:$A$33,0))*((INDEX('[1]Scoring Coefficients'!$E$2:$E$33,MATCH($C3&amp;F$2,'[1]Scoring Coefficients'!$A$2:$A$33,0))-ROUNDUP((IFERROR((LEFT(F3,FIND(":",F3)-1)*60)+RIGHT(F3,LEN(F3)-FIND(":",F3)),F3)*INDEX('[1]Age Factors'!$C$2:$AJ$24,MATCH(F$2,'[1]Age Factors'!$B$2:$B$24,0),MATCH($C3&amp;IF($D3&lt;30,30,FLOOR($D3/5,1)*5),'[1]Age Factors'!$C$1:$AJ$1,0))),2))^INDEX('[1]Scoring Coefficients'!$F$2:$F$33,MATCH($C3&amp;F$2,'[1]Scoring Coefficients'!$A$2:$A$33,0)))),0),0)</f>
        <v>0</v>
      </c>
      <c r="H3" s="40"/>
      <c r="I3" s="39">
        <f>IF(AND(H3&lt;&gt;0,H3&lt;&gt;"",$D3&lt;&gt;""),IFERROR(INT(INDEX('[1]Scoring Coefficients'!$D$2:$D$33,MATCH($C3&amp;H$2,'[1]Scoring Coefficients'!$A$2:$A$33,0))*(((INT((H3*100)*INDEX('[1]Age Factors'!$C$2:$AJ$24,MATCH(H$2,'[1]Age Factors'!$B$2:$B$24,0),MATCH($C3&amp;IF($D3&lt;30,30,FLOOR($D3/5,1)*5),'[1]Age Factors'!$C$1:$AJ$1,0))))-INDEX('[1]Scoring Coefficients'!$E$2:$E$33,MATCH($C3&amp;H$2,'[1]Scoring Coefficients'!$A$2:$A$33,0)))^INDEX('[1]Scoring Coefficients'!$F$2:$F$33,MATCH($C3&amp;H$2,'[1]Scoring Coefficients'!$A$2:$A$33,0)))),0),0)</f>
        <v>0</v>
      </c>
      <c r="J3" s="40"/>
      <c r="K3" s="39">
        <f>IF(AND(J3&lt;&gt;0,J3&lt;&gt;"",$D3&lt;&gt;""),IFERROR(INT(INDEX('[1]Scoring Coefficients'!$D$2:$D$33,MATCH($C3&amp;J$2,'[1]Scoring Coefficients'!$A$2:$A$33,0))*((ROUNDDOWN((J3*INDEX('[1]Age Factors'!$C$2:$AJ$24,MATCH(J$2,'[1]Age Factors'!$B$2:$B$24,0),MATCH($C3&amp;IF($D3&lt;30,30,FLOOR($D3/5,1)*5),'[1]Age Factors'!$C$1:$AJ$1,0))),2)-INDEX('[1]Scoring Coefficients'!$E$2:$E$33,MATCH($C3&amp;J$2,'[1]Scoring Coefficients'!$A$2:$A$33,0)))^INDEX('[1]Scoring Coefficients'!$F$2:$F$33,MATCH($C3&amp;J$2,'[1]Scoring Coefficients'!$A$2:$A$33,0)))),0),0)</f>
        <v>0</v>
      </c>
      <c r="L3" s="38"/>
      <c r="M3" s="39">
        <f>IF(AND(L3&lt;&gt;0,L3&lt;&gt;"",$D3&lt;&gt;""),IFERROR(INT(INDEX('[1]Scoring Coefficients'!$D$2:$D$33,MATCH($C3&amp;L$2,'[1]Scoring Coefficients'!$A$2:$A$33,0))*((INDEX('[1]Scoring Coefficients'!$E$2:$E$33,MATCH($C3&amp;L$2,'[1]Scoring Coefficients'!$A$2:$A$33,0))-ROUNDUP((IFERROR((LEFT(L3,FIND(":",L3)-1)*60)+RIGHT(L3,LEN(L3)-FIND(":",L3)),L3)*INDEX('[1]Age Factors'!$C$2:$AJ$24,MATCH(L$2,'[1]Age Factors'!$B$2:$B$24,0),MATCH($C3&amp;IF($D3&lt;30,30,FLOOR($D3/5,1)*5),'[1]Age Factors'!$C$1:$AJ$1,0))),2))^INDEX('[1]Scoring Coefficients'!$F$2:$F$33,MATCH($C3&amp;L$2,'[1]Scoring Coefficients'!$A$2:$A$33,0)))),0),0)</f>
        <v>0</v>
      </c>
      <c r="N3" s="40"/>
      <c r="O3" s="39">
        <f>IF(AND(N3&lt;&gt;0,N3&lt;&gt;"",$D3&lt;&gt;""),IFERROR(INT(INDEX('[1]Scoring Coefficients'!$D$2:$D$33,MATCH($C3&amp;N$2,'[1]Scoring Coefficients'!$A$2:$A$33,0))*(((INT((N3*100)*INDEX('[1]Age Factors'!$C$2:$AJ$24,MATCH(N$2,'[1]Age Factors'!$B$2:$B$24,0),MATCH($C3&amp;IF($D3&lt;30,30,FLOOR($D3/5,1)*5),'[1]Age Factors'!$C$1:$AJ$1,0))))-INDEX('[1]Scoring Coefficients'!$E$2:$E$33,MATCH($C3&amp;N$2,'[1]Scoring Coefficients'!$A$2:$A$33,0)))^INDEX('[1]Scoring Coefficients'!$F$2:$F$33,MATCH($C3&amp;N$2,'[1]Scoring Coefficients'!$A$2:$A$33,0)))),0),0)</f>
        <v>0</v>
      </c>
      <c r="P3" s="40"/>
      <c r="Q3" s="39">
        <f>IF(AND(P3&lt;&gt;0,P3&lt;&gt;"",$D3&lt;&gt;""),IFERROR(INT(INDEX('[1]Scoring Coefficients'!$D$2:$D$33,MATCH($C3&amp;P$2,'[1]Scoring Coefficients'!$A$2:$A$33,0))*((ROUNDDOWN((P3*INDEX('[1]Age Factors'!$C$2:$AJ$24,MATCH(P$2,'[1]Age Factors'!$B$2:$B$24,0),MATCH($C3&amp;IF($D3&lt;30,30,FLOOR($D3/5,1)*5),'[1]Age Factors'!$C$1:$AJ$1,0))),2)-INDEX('[1]Scoring Coefficients'!$E$2:$E$33,MATCH($C3&amp;P$2,'[1]Scoring Coefficients'!$A$2:$A$33,0)))^INDEX('[1]Scoring Coefficients'!$F$2:$F$33,MATCH($C3&amp;P$2,'[1]Scoring Coefficients'!$A$2:$A$33,0)))),0),0)</f>
        <v>0</v>
      </c>
      <c r="R3" s="41"/>
      <c r="S3" s="39">
        <f>IF(AND(R3&lt;&gt;0,R3&lt;&gt;"",$D3&lt;&gt;""),IFERROR(INT(INDEX('[1]Scoring Coefficients'!$D$2:$D$33,MATCH($C3&amp;R$2,'[1]Scoring Coefficients'!$A$2:$A$33,0))*((INDEX('[1]Scoring Coefficients'!$E$2:$E$33,MATCH($C3&amp;R$2,'[1]Scoring Coefficients'!$A$2:$A$33,0))-ROUNDUP((IFERROR((LEFT(R3,FIND(":",R3)-1)*60)+RIGHT(R3,LEN(R3)-FIND(":",R3)),R3)*INDEX('[1]Age Factors'!$C$2:$AJ$24,MATCH(R$2,'[1]Age Factors'!$B$2:$B$24,0),MATCH($C3&amp;IF($D3&lt;30,30,FLOOR($D3/5,1)*5),'[1]Age Factors'!$C$1:$AJ$1,0))),2))^INDEX('[1]Scoring Coefficients'!$F$2:$F$33,MATCH($C3&amp;R$2,'[1]Scoring Coefficients'!$A$2:$A$33,0)))),0),0)</f>
        <v>0</v>
      </c>
    </row>
    <row r="4" spans="1:19" ht="15" x14ac:dyDescent="0.25">
      <c r="A4" s="34"/>
      <c r="B4" s="34"/>
      <c r="C4" s="35" t="s">
        <v>10</v>
      </c>
      <c r="D4" s="36"/>
      <c r="E4" s="37">
        <f t="shared" ref="E4:E27" si="0">IFERROR(SUM(G4,I4,K4,M4,O4,Q4,S4),0)</f>
        <v>0</v>
      </c>
      <c r="F4" s="38"/>
      <c r="G4" s="39">
        <f>IF(AND(F4&lt;&gt;0,F4&lt;&gt;"",$D4&lt;&gt;""),IFERROR(INT(INDEX('[1]Scoring Coefficients'!$D$2:$D$33,MATCH($C4&amp;F$2,'[1]Scoring Coefficients'!$A$2:$A$33,0))*((INDEX('[1]Scoring Coefficients'!$E$2:$E$33,MATCH($C4&amp;F$2,'[1]Scoring Coefficients'!$A$2:$A$33,0))-ROUNDUP((IFERROR((LEFT(F4,FIND(":",F4)-1)*60)+RIGHT(F4,LEN(F4)-FIND(":",F4)),F4)*INDEX('[1]Age Factors'!$C$2:$AJ$24,MATCH(F$2,'[1]Age Factors'!$B$2:$B$24,0),MATCH($C4&amp;IF($D4&lt;30,30,FLOOR($D4/5,1)*5),'[1]Age Factors'!$C$1:$AJ$1,0))),2))^INDEX('[1]Scoring Coefficients'!$F$2:$F$33,MATCH($C4&amp;F$2,'[1]Scoring Coefficients'!$A$2:$A$33,0)))),0),0)</f>
        <v>0</v>
      </c>
      <c r="H4" s="40"/>
      <c r="I4" s="39">
        <f>IF(AND(H4&lt;&gt;0,H4&lt;&gt;"",$D4&lt;&gt;""),IFERROR(INT(INDEX('[1]Scoring Coefficients'!$D$2:$D$33,MATCH($C4&amp;H$2,'[1]Scoring Coefficients'!$A$2:$A$33,0))*(((INT((H4*100)*INDEX('[1]Age Factors'!$C$2:$AJ$24,MATCH(H$2,'[1]Age Factors'!$B$2:$B$24,0),MATCH($C4&amp;IF($D4&lt;30,30,FLOOR($D4/5,1)*5),'[1]Age Factors'!$C$1:$AJ$1,0))))-INDEX('[1]Scoring Coefficients'!$E$2:$E$33,MATCH($C4&amp;H$2,'[1]Scoring Coefficients'!$A$2:$A$33,0)))^INDEX('[1]Scoring Coefficients'!$F$2:$F$33,MATCH($C4&amp;H$2,'[1]Scoring Coefficients'!$A$2:$A$33,0)))),0),0)</f>
        <v>0</v>
      </c>
      <c r="J4" s="40"/>
      <c r="K4" s="39">
        <f>IF(AND(J4&lt;&gt;0,J4&lt;&gt;"",$D4&lt;&gt;""),IFERROR(INT(INDEX('[1]Scoring Coefficients'!$D$2:$D$33,MATCH($C4&amp;J$2,'[1]Scoring Coefficients'!$A$2:$A$33,0))*((ROUNDDOWN((J4*INDEX('[1]Age Factors'!$C$2:$AJ$24,MATCH(J$2,'[1]Age Factors'!$B$2:$B$24,0),MATCH($C4&amp;IF($D4&lt;30,30,FLOOR($D4/5,1)*5),'[1]Age Factors'!$C$1:$AJ$1,0))),2)-INDEX('[1]Scoring Coefficients'!$E$2:$E$33,MATCH($C4&amp;J$2,'[1]Scoring Coefficients'!$A$2:$A$33,0)))^INDEX('[1]Scoring Coefficients'!$F$2:$F$33,MATCH($C4&amp;J$2,'[1]Scoring Coefficients'!$A$2:$A$33,0)))),0),0)</f>
        <v>0</v>
      </c>
      <c r="L4" s="38"/>
      <c r="M4" s="39">
        <f>IF(AND(L4&lt;&gt;0,L4&lt;&gt;"",$D4&lt;&gt;""),IFERROR(INT(INDEX('[1]Scoring Coefficients'!$D$2:$D$33,MATCH($C4&amp;L$2,'[1]Scoring Coefficients'!$A$2:$A$33,0))*((INDEX('[1]Scoring Coefficients'!$E$2:$E$33,MATCH($C4&amp;L$2,'[1]Scoring Coefficients'!$A$2:$A$33,0))-ROUNDUP((IFERROR((LEFT(L4,FIND(":",L4)-1)*60)+RIGHT(L4,LEN(L4)-FIND(":",L4)),L4)*INDEX('[1]Age Factors'!$C$2:$AJ$24,MATCH(L$2,'[1]Age Factors'!$B$2:$B$24,0),MATCH($C4&amp;IF($D4&lt;30,30,FLOOR($D4/5,1)*5),'[1]Age Factors'!$C$1:$AJ$1,0))),2))^INDEX('[1]Scoring Coefficients'!$F$2:$F$33,MATCH($C4&amp;L$2,'[1]Scoring Coefficients'!$A$2:$A$33,0)))),0),0)</f>
        <v>0</v>
      </c>
      <c r="N4" s="38"/>
      <c r="O4" s="39">
        <f>IF(AND(N4&lt;&gt;0,N4&lt;&gt;"",$D4&lt;&gt;""),IFERROR(INT(INDEX('[1]Scoring Coefficients'!$D$2:$D$33,MATCH($C4&amp;N$2,'[1]Scoring Coefficients'!$A$2:$A$33,0))*(((INT((N4*100)*INDEX('[1]Age Factors'!$C$2:$AJ$24,MATCH(N$2,'[1]Age Factors'!$B$2:$B$24,0),MATCH($C4&amp;IF($D4&lt;30,30,FLOOR($D4/5,1)*5),'[1]Age Factors'!$C$1:$AJ$1,0))))-INDEX('[1]Scoring Coefficients'!$E$2:$E$33,MATCH($C4&amp;N$2,'[1]Scoring Coefficients'!$A$2:$A$33,0)))^INDEX('[1]Scoring Coefficients'!$F$2:$F$33,MATCH($C4&amp;N$2,'[1]Scoring Coefficients'!$A$2:$A$33,0)))),0),0)</f>
        <v>0</v>
      </c>
      <c r="P4" s="40"/>
      <c r="Q4" s="39">
        <f>IF(AND(P4&lt;&gt;0,P4&lt;&gt;"",$D4&lt;&gt;""),IFERROR(INT(INDEX('[1]Scoring Coefficients'!$D$2:$D$33,MATCH($C4&amp;P$2,'[1]Scoring Coefficients'!$A$2:$A$33,0))*((ROUNDDOWN((P4*INDEX('[1]Age Factors'!$C$2:$AJ$24,MATCH(P$2,'[1]Age Factors'!$B$2:$B$24,0),MATCH($C4&amp;IF($D4&lt;30,30,FLOOR($D4/5,1)*5),'[1]Age Factors'!$C$1:$AJ$1,0))),2)-INDEX('[1]Scoring Coefficients'!$E$2:$E$33,MATCH($C4&amp;P$2,'[1]Scoring Coefficients'!$A$2:$A$33,0)))^INDEX('[1]Scoring Coefficients'!$F$2:$F$33,MATCH($C4&amp;P$2,'[1]Scoring Coefficients'!$A$2:$A$33,0)))),0),0)</f>
        <v>0</v>
      </c>
      <c r="R4" s="42"/>
      <c r="S4" s="39">
        <f>IF(AND(R4&lt;&gt;0,R4&lt;&gt;"",$D4&lt;&gt;""),IFERROR(INT(INDEX('[1]Scoring Coefficients'!$D$2:$D$33,MATCH($C4&amp;R$2,'[1]Scoring Coefficients'!$A$2:$A$33,0))*((INDEX('[1]Scoring Coefficients'!$E$2:$E$33,MATCH($C4&amp;R$2,'[1]Scoring Coefficients'!$A$2:$A$33,0))-ROUNDUP((IFERROR((LEFT(R4,FIND(":",R4)-1)*60)+RIGHT(R4,LEN(R4)-FIND(":",R4)),R4)*INDEX('[1]Age Factors'!$C$2:$AJ$24,MATCH(R$2,'[1]Age Factors'!$B$2:$B$24,0),MATCH($C4&amp;IF($D4&lt;30,30,FLOOR($D4/5,1)*5),'[1]Age Factors'!$C$1:$AJ$1,0))),2))^INDEX('[1]Scoring Coefficients'!$F$2:$F$33,MATCH($C4&amp;R$2,'[1]Scoring Coefficients'!$A$2:$A$33,0)))),0),0)</f>
        <v>0</v>
      </c>
    </row>
    <row r="5" spans="1:19" ht="15" x14ac:dyDescent="0.25">
      <c r="A5" s="34"/>
      <c r="B5" s="34"/>
      <c r="C5" s="35" t="s">
        <v>10</v>
      </c>
      <c r="D5" s="36"/>
      <c r="E5" s="37">
        <f t="shared" si="0"/>
        <v>0</v>
      </c>
      <c r="F5" s="38"/>
      <c r="G5" s="39">
        <f>IF(AND(F5&lt;&gt;0,F5&lt;&gt;"",$D5&lt;&gt;""),IFERROR(INT(INDEX('[1]Scoring Coefficients'!$D$2:$D$33,MATCH($C5&amp;F$2,'[1]Scoring Coefficients'!$A$2:$A$33,0))*((INDEX('[1]Scoring Coefficients'!$E$2:$E$33,MATCH($C5&amp;F$2,'[1]Scoring Coefficients'!$A$2:$A$33,0))-ROUNDUP((IFERROR((LEFT(F5,FIND(":",F5)-1)*60)+RIGHT(F5,LEN(F5)-FIND(":",F5)),F5)*INDEX('[1]Age Factors'!$C$2:$AJ$24,MATCH(F$2,'[1]Age Factors'!$B$2:$B$24,0),MATCH($C5&amp;IF($D5&lt;30,30,FLOOR($D5/5,1)*5),'[1]Age Factors'!$C$1:$AJ$1,0))),2))^INDEX('[1]Scoring Coefficients'!$F$2:$F$33,MATCH($C5&amp;F$2,'[1]Scoring Coefficients'!$A$2:$A$33,0)))),0),0)</f>
        <v>0</v>
      </c>
      <c r="H5" s="40"/>
      <c r="I5" s="39">
        <f>IF(AND(H5&lt;&gt;0,H5&lt;&gt;"",$D5&lt;&gt;""),IFERROR(INT(INDEX('[1]Scoring Coefficients'!$D$2:$D$33,MATCH($C5&amp;H$2,'[1]Scoring Coefficients'!$A$2:$A$33,0))*(((INT((H5*100)*INDEX('[1]Age Factors'!$C$2:$AJ$24,MATCH(H$2,'[1]Age Factors'!$B$2:$B$24,0),MATCH($C5&amp;IF($D5&lt;30,30,FLOOR($D5/5,1)*5),'[1]Age Factors'!$C$1:$AJ$1,0))))-INDEX('[1]Scoring Coefficients'!$E$2:$E$33,MATCH($C5&amp;H$2,'[1]Scoring Coefficients'!$A$2:$A$33,0)))^INDEX('[1]Scoring Coefficients'!$F$2:$F$33,MATCH($C5&amp;H$2,'[1]Scoring Coefficients'!$A$2:$A$33,0)))),0),0)</f>
        <v>0</v>
      </c>
      <c r="J5" s="40"/>
      <c r="K5" s="39">
        <f>IF(AND(J5&lt;&gt;0,J5&lt;&gt;"",$D5&lt;&gt;""),IFERROR(INT(INDEX('[1]Scoring Coefficients'!$D$2:$D$33,MATCH($C5&amp;J$2,'[1]Scoring Coefficients'!$A$2:$A$33,0))*((ROUNDDOWN((J5*INDEX('[1]Age Factors'!$C$2:$AJ$24,MATCH(J$2,'[1]Age Factors'!$B$2:$B$24,0),MATCH($C5&amp;IF($D5&lt;30,30,FLOOR($D5/5,1)*5),'[1]Age Factors'!$C$1:$AJ$1,0))),2)-INDEX('[1]Scoring Coefficients'!$E$2:$E$33,MATCH($C5&amp;J$2,'[1]Scoring Coefficients'!$A$2:$A$33,0)))^INDEX('[1]Scoring Coefficients'!$F$2:$F$33,MATCH($C5&amp;J$2,'[1]Scoring Coefficients'!$A$2:$A$33,0)))),0),0)</f>
        <v>0</v>
      </c>
      <c r="L5" s="38"/>
      <c r="M5" s="39">
        <f>IF(AND(L5&lt;&gt;0,L5&lt;&gt;"",$D5&lt;&gt;""),IFERROR(INT(INDEX('[1]Scoring Coefficients'!$D$2:$D$33,MATCH($C5&amp;L$2,'[1]Scoring Coefficients'!$A$2:$A$33,0))*((INDEX('[1]Scoring Coefficients'!$E$2:$E$33,MATCH($C5&amp;L$2,'[1]Scoring Coefficients'!$A$2:$A$33,0))-ROUNDUP((IFERROR((LEFT(L5,FIND(":",L5)-1)*60)+RIGHT(L5,LEN(L5)-FIND(":",L5)),L5)*INDEX('[1]Age Factors'!$C$2:$AJ$24,MATCH(L$2,'[1]Age Factors'!$B$2:$B$24,0),MATCH($C5&amp;IF($D5&lt;30,30,FLOOR($D5/5,1)*5),'[1]Age Factors'!$C$1:$AJ$1,0))),2))^INDEX('[1]Scoring Coefficients'!$F$2:$F$33,MATCH($C5&amp;L$2,'[1]Scoring Coefficients'!$A$2:$A$33,0)))),0),0)</f>
        <v>0</v>
      </c>
      <c r="N5" s="38"/>
      <c r="O5" s="39">
        <f>IF(AND(N5&lt;&gt;0,N5&lt;&gt;"",$D5&lt;&gt;""),IFERROR(INT(INDEX('[1]Scoring Coefficients'!$D$2:$D$33,MATCH($C5&amp;N$2,'[1]Scoring Coefficients'!$A$2:$A$33,0))*(((INT((N5*100)*INDEX('[1]Age Factors'!$C$2:$AJ$24,MATCH(N$2,'[1]Age Factors'!$B$2:$B$24,0),MATCH($C5&amp;IF($D5&lt;30,30,FLOOR($D5/5,1)*5),'[1]Age Factors'!$C$1:$AJ$1,0))))-INDEX('[1]Scoring Coefficients'!$E$2:$E$33,MATCH($C5&amp;N$2,'[1]Scoring Coefficients'!$A$2:$A$33,0)))^INDEX('[1]Scoring Coefficients'!$F$2:$F$33,MATCH($C5&amp;N$2,'[1]Scoring Coefficients'!$A$2:$A$33,0)))),0),0)</f>
        <v>0</v>
      </c>
      <c r="P5" s="40"/>
      <c r="Q5" s="39">
        <f>IF(AND(P5&lt;&gt;0,P5&lt;&gt;"",$D5&lt;&gt;""),IFERROR(INT(INDEX('[1]Scoring Coefficients'!$D$2:$D$33,MATCH($C5&amp;P$2,'[1]Scoring Coefficients'!$A$2:$A$33,0))*((ROUNDDOWN((P5*INDEX('[1]Age Factors'!$C$2:$AJ$24,MATCH(P$2,'[1]Age Factors'!$B$2:$B$24,0),MATCH($C5&amp;IF($D5&lt;30,30,FLOOR($D5/5,1)*5),'[1]Age Factors'!$C$1:$AJ$1,0))),2)-INDEX('[1]Scoring Coefficients'!$E$2:$E$33,MATCH($C5&amp;P$2,'[1]Scoring Coefficients'!$A$2:$A$33,0)))^INDEX('[1]Scoring Coefficients'!$F$2:$F$33,MATCH($C5&amp;P$2,'[1]Scoring Coefficients'!$A$2:$A$33,0)))),0),0)</f>
        <v>0</v>
      </c>
      <c r="R5" s="42"/>
      <c r="S5" s="39">
        <f>IF(AND(R5&lt;&gt;0,R5&lt;&gt;"",$D5&lt;&gt;""),IFERROR(INT(INDEX('[1]Scoring Coefficients'!$D$2:$D$33,MATCH($C5&amp;R$2,'[1]Scoring Coefficients'!$A$2:$A$33,0))*((INDEX('[1]Scoring Coefficients'!$E$2:$E$33,MATCH($C5&amp;R$2,'[1]Scoring Coefficients'!$A$2:$A$33,0))-ROUNDUP((IFERROR((LEFT(R5,FIND(":",R5)-1)*60)+RIGHT(R5,LEN(R5)-FIND(":",R5)),R5)*INDEX('[1]Age Factors'!$C$2:$AJ$24,MATCH(R$2,'[1]Age Factors'!$B$2:$B$24,0),MATCH($C5&amp;IF($D5&lt;30,30,FLOOR($D5/5,1)*5),'[1]Age Factors'!$C$1:$AJ$1,0))),2))^INDEX('[1]Scoring Coefficients'!$F$2:$F$33,MATCH($C5&amp;R$2,'[1]Scoring Coefficients'!$A$2:$A$33,0)))),0),0)</f>
        <v>0</v>
      </c>
    </row>
    <row r="6" spans="1:19" ht="15" x14ac:dyDescent="0.25">
      <c r="A6" s="34"/>
      <c r="B6" s="34"/>
      <c r="C6" s="35" t="s">
        <v>10</v>
      </c>
      <c r="D6" s="36"/>
      <c r="E6" s="37">
        <f t="shared" si="0"/>
        <v>0</v>
      </c>
      <c r="F6" s="38"/>
      <c r="G6" s="39">
        <f>IF(AND(F6&lt;&gt;0,F6&lt;&gt;"",$D6&lt;&gt;""),IFERROR(INT(INDEX('[1]Scoring Coefficients'!$D$2:$D$33,MATCH($C6&amp;F$2,'[1]Scoring Coefficients'!$A$2:$A$33,0))*((INDEX('[1]Scoring Coefficients'!$E$2:$E$33,MATCH($C6&amp;F$2,'[1]Scoring Coefficients'!$A$2:$A$33,0))-ROUNDUP((IFERROR((LEFT(F6,FIND(":",F6)-1)*60)+RIGHT(F6,LEN(F6)-FIND(":",F6)),F6)*INDEX('[1]Age Factors'!$C$2:$AJ$24,MATCH(F$2,'[1]Age Factors'!$B$2:$B$24,0),MATCH($C6&amp;IF($D6&lt;30,30,FLOOR($D6/5,1)*5),'[1]Age Factors'!$C$1:$AJ$1,0))),2))^INDEX('[1]Scoring Coefficients'!$F$2:$F$33,MATCH($C6&amp;F$2,'[1]Scoring Coefficients'!$A$2:$A$33,0)))),0),0)</f>
        <v>0</v>
      </c>
      <c r="H6" s="40"/>
      <c r="I6" s="39">
        <f>IF(AND(H6&lt;&gt;0,H6&lt;&gt;"",$D6&lt;&gt;""),IFERROR(INT(INDEX('[1]Scoring Coefficients'!$D$2:$D$33,MATCH($C6&amp;H$2,'[1]Scoring Coefficients'!$A$2:$A$33,0))*(((INT((H6*100)*INDEX('[1]Age Factors'!$C$2:$AJ$24,MATCH(H$2,'[1]Age Factors'!$B$2:$B$24,0),MATCH($C6&amp;IF($D6&lt;30,30,FLOOR($D6/5,1)*5),'[1]Age Factors'!$C$1:$AJ$1,0))))-INDEX('[1]Scoring Coefficients'!$E$2:$E$33,MATCH($C6&amp;H$2,'[1]Scoring Coefficients'!$A$2:$A$33,0)))^INDEX('[1]Scoring Coefficients'!$F$2:$F$33,MATCH($C6&amp;H$2,'[1]Scoring Coefficients'!$A$2:$A$33,0)))),0),0)</f>
        <v>0</v>
      </c>
      <c r="J6" s="40"/>
      <c r="K6" s="39">
        <f>IF(AND(J6&lt;&gt;0,J6&lt;&gt;"",$D6&lt;&gt;""),IFERROR(INT(INDEX('[1]Scoring Coefficients'!$D$2:$D$33,MATCH($C6&amp;J$2,'[1]Scoring Coefficients'!$A$2:$A$33,0))*((ROUNDDOWN((J6*INDEX('[1]Age Factors'!$C$2:$AJ$24,MATCH(J$2,'[1]Age Factors'!$B$2:$B$24,0),MATCH($C6&amp;IF($D6&lt;30,30,FLOOR($D6/5,1)*5),'[1]Age Factors'!$C$1:$AJ$1,0))),2)-INDEX('[1]Scoring Coefficients'!$E$2:$E$33,MATCH($C6&amp;J$2,'[1]Scoring Coefficients'!$A$2:$A$33,0)))^INDEX('[1]Scoring Coefficients'!$F$2:$F$33,MATCH($C6&amp;J$2,'[1]Scoring Coefficients'!$A$2:$A$33,0)))),0),0)</f>
        <v>0</v>
      </c>
      <c r="L6" s="38"/>
      <c r="M6" s="39">
        <f>IF(AND(L6&lt;&gt;0,L6&lt;&gt;"",$D6&lt;&gt;""),IFERROR(INT(INDEX('[1]Scoring Coefficients'!$D$2:$D$33,MATCH($C6&amp;L$2,'[1]Scoring Coefficients'!$A$2:$A$33,0))*((INDEX('[1]Scoring Coefficients'!$E$2:$E$33,MATCH($C6&amp;L$2,'[1]Scoring Coefficients'!$A$2:$A$33,0))-ROUNDUP((IFERROR((LEFT(L6,FIND(":",L6)-1)*60)+RIGHT(L6,LEN(L6)-FIND(":",L6)),L6)*INDEX('[1]Age Factors'!$C$2:$AJ$24,MATCH(L$2,'[1]Age Factors'!$B$2:$B$24,0),MATCH($C6&amp;IF($D6&lt;30,30,FLOOR($D6/5,1)*5),'[1]Age Factors'!$C$1:$AJ$1,0))),2))^INDEX('[1]Scoring Coefficients'!$F$2:$F$33,MATCH($C6&amp;L$2,'[1]Scoring Coefficients'!$A$2:$A$33,0)))),0),0)</f>
        <v>0</v>
      </c>
      <c r="N6" s="38"/>
      <c r="O6" s="39">
        <f>IF(AND(N6&lt;&gt;0,N6&lt;&gt;"",$D6&lt;&gt;""),IFERROR(INT(INDEX('[1]Scoring Coefficients'!$D$2:$D$33,MATCH($C6&amp;N$2,'[1]Scoring Coefficients'!$A$2:$A$33,0))*(((INT((N6*100)*INDEX('[1]Age Factors'!$C$2:$AJ$24,MATCH(N$2,'[1]Age Factors'!$B$2:$B$24,0),MATCH($C6&amp;IF($D6&lt;30,30,FLOOR($D6/5,1)*5),'[1]Age Factors'!$C$1:$AJ$1,0))))-INDEX('[1]Scoring Coefficients'!$E$2:$E$33,MATCH($C6&amp;N$2,'[1]Scoring Coefficients'!$A$2:$A$33,0)))^INDEX('[1]Scoring Coefficients'!$F$2:$F$33,MATCH($C6&amp;N$2,'[1]Scoring Coefficients'!$A$2:$A$33,0)))),0),0)</f>
        <v>0</v>
      </c>
      <c r="P6" s="40"/>
      <c r="Q6" s="39">
        <f>IF(AND(P6&lt;&gt;0,P6&lt;&gt;"",$D6&lt;&gt;""),IFERROR(INT(INDEX('[1]Scoring Coefficients'!$D$2:$D$33,MATCH($C6&amp;P$2,'[1]Scoring Coefficients'!$A$2:$A$33,0))*((ROUNDDOWN((P6*INDEX('[1]Age Factors'!$C$2:$AJ$24,MATCH(P$2,'[1]Age Factors'!$B$2:$B$24,0),MATCH($C6&amp;IF($D6&lt;30,30,FLOOR($D6/5,1)*5),'[1]Age Factors'!$C$1:$AJ$1,0))),2)-INDEX('[1]Scoring Coefficients'!$E$2:$E$33,MATCH($C6&amp;P$2,'[1]Scoring Coefficients'!$A$2:$A$33,0)))^INDEX('[1]Scoring Coefficients'!$F$2:$F$33,MATCH($C6&amp;P$2,'[1]Scoring Coefficients'!$A$2:$A$33,0)))),0),0)</f>
        <v>0</v>
      </c>
      <c r="R6" s="42"/>
      <c r="S6" s="39">
        <f>IF(AND(R6&lt;&gt;0,R6&lt;&gt;"",$D6&lt;&gt;""),IFERROR(INT(INDEX('[1]Scoring Coefficients'!$D$2:$D$33,MATCH($C6&amp;R$2,'[1]Scoring Coefficients'!$A$2:$A$33,0))*((INDEX('[1]Scoring Coefficients'!$E$2:$E$33,MATCH($C6&amp;R$2,'[1]Scoring Coefficients'!$A$2:$A$33,0))-ROUNDUP((IFERROR((LEFT(R6,FIND(":",R6)-1)*60)+RIGHT(R6,LEN(R6)-FIND(":",R6)),R6)*INDEX('[1]Age Factors'!$C$2:$AJ$24,MATCH(R$2,'[1]Age Factors'!$B$2:$B$24,0),MATCH($C6&amp;IF($D6&lt;30,30,FLOOR($D6/5,1)*5),'[1]Age Factors'!$C$1:$AJ$1,0))),2))^INDEX('[1]Scoring Coefficients'!$F$2:$F$33,MATCH($C6&amp;R$2,'[1]Scoring Coefficients'!$A$2:$A$33,0)))),0),0)</f>
        <v>0</v>
      </c>
    </row>
    <row r="7" spans="1:19" ht="15" x14ac:dyDescent="0.25">
      <c r="A7" s="34"/>
      <c r="B7" s="34"/>
      <c r="C7" s="35" t="s">
        <v>10</v>
      </c>
      <c r="D7" s="36"/>
      <c r="E7" s="37">
        <f t="shared" si="0"/>
        <v>0</v>
      </c>
      <c r="F7" s="38"/>
      <c r="G7" s="39">
        <f>IF(AND(F7&lt;&gt;0,F7&lt;&gt;"",$D7&lt;&gt;""),IFERROR(INT(INDEX('[1]Scoring Coefficients'!$D$2:$D$33,MATCH($C7&amp;F$2,'[1]Scoring Coefficients'!$A$2:$A$33,0))*((INDEX('[1]Scoring Coefficients'!$E$2:$E$33,MATCH($C7&amp;F$2,'[1]Scoring Coefficients'!$A$2:$A$33,0))-ROUNDUP((IFERROR((LEFT(F7,FIND(":",F7)-1)*60)+RIGHT(F7,LEN(F7)-FIND(":",F7)),F7)*INDEX('[1]Age Factors'!$C$2:$AJ$24,MATCH(F$2,'[1]Age Factors'!$B$2:$B$24,0),MATCH($C7&amp;IF($D7&lt;30,30,FLOOR($D7/5,1)*5),'[1]Age Factors'!$C$1:$AJ$1,0))),2))^INDEX('[1]Scoring Coefficients'!$F$2:$F$33,MATCH($C7&amp;F$2,'[1]Scoring Coefficients'!$A$2:$A$33,0)))),0),0)</f>
        <v>0</v>
      </c>
      <c r="H7" s="40"/>
      <c r="I7" s="39">
        <f>IF(AND(H7&lt;&gt;0,H7&lt;&gt;"",$D7&lt;&gt;""),IFERROR(INT(INDEX('[1]Scoring Coefficients'!$D$2:$D$33,MATCH($C7&amp;H$2,'[1]Scoring Coefficients'!$A$2:$A$33,0))*(((INT((H7*100)*INDEX('[1]Age Factors'!$C$2:$AJ$24,MATCH(H$2,'[1]Age Factors'!$B$2:$B$24,0),MATCH($C7&amp;IF($D7&lt;30,30,FLOOR($D7/5,1)*5),'[1]Age Factors'!$C$1:$AJ$1,0))))-INDEX('[1]Scoring Coefficients'!$E$2:$E$33,MATCH($C7&amp;H$2,'[1]Scoring Coefficients'!$A$2:$A$33,0)))^INDEX('[1]Scoring Coefficients'!$F$2:$F$33,MATCH($C7&amp;H$2,'[1]Scoring Coefficients'!$A$2:$A$33,0)))),0),0)</f>
        <v>0</v>
      </c>
      <c r="J7" s="40"/>
      <c r="K7" s="39">
        <f>IF(AND(J7&lt;&gt;0,J7&lt;&gt;"",$D7&lt;&gt;""),IFERROR(INT(INDEX('[1]Scoring Coefficients'!$D$2:$D$33,MATCH($C7&amp;J$2,'[1]Scoring Coefficients'!$A$2:$A$33,0))*((ROUNDDOWN((J7*INDEX('[1]Age Factors'!$C$2:$AJ$24,MATCH(J$2,'[1]Age Factors'!$B$2:$B$24,0),MATCH($C7&amp;IF($D7&lt;30,30,FLOOR($D7/5,1)*5),'[1]Age Factors'!$C$1:$AJ$1,0))),2)-INDEX('[1]Scoring Coefficients'!$E$2:$E$33,MATCH($C7&amp;J$2,'[1]Scoring Coefficients'!$A$2:$A$33,0)))^INDEX('[1]Scoring Coefficients'!$F$2:$F$33,MATCH($C7&amp;J$2,'[1]Scoring Coefficients'!$A$2:$A$33,0)))),0),0)</f>
        <v>0</v>
      </c>
      <c r="L7" s="38"/>
      <c r="M7" s="39">
        <f>IF(AND(L7&lt;&gt;0,L7&lt;&gt;"",$D7&lt;&gt;""),IFERROR(INT(INDEX('[1]Scoring Coefficients'!$D$2:$D$33,MATCH($C7&amp;L$2,'[1]Scoring Coefficients'!$A$2:$A$33,0))*((INDEX('[1]Scoring Coefficients'!$E$2:$E$33,MATCH($C7&amp;L$2,'[1]Scoring Coefficients'!$A$2:$A$33,0))-ROUNDUP((IFERROR((LEFT(L7,FIND(":",L7)-1)*60)+RIGHT(L7,LEN(L7)-FIND(":",L7)),L7)*INDEX('[1]Age Factors'!$C$2:$AJ$24,MATCH(L$2,'[1]Age Factors'!$B$2:$B$24,0),MATCH($C7&amp;IF($D7&lt;30,30,FLOOR($D7/5,1)*5),'[1]Age Factors'!$C$1:$AJ$1,0))),2))^INDEX('[1]Scoring Coefficients'!$F$2:$F$33,MATCH($C7&amp;L$2,'[1]Scoring Coefficients'!$A$2:$A$33,0)))),0),0)</f>
        <v>0</v>
      </c>
      <c r="N7" s="38"/>
      <c r="O7" s="39">
        <f>IF(AND(N7&lt;&gt;0,N7&lt;&gt;"",$D7&lt;&gt;""),IFERROR(INT(INDEX('[1]Scoring Coefficients'!$D$2:$D$33,MATCH($C7&amp;N$2,'[1]Scoring Coefficients'!$A$2:$A$33,0))*(((INT((N7*100)*INDEX('[1]Age Factors'!$C$2:$AJ$24,MATCH(N$2,'[1]Age Factors'!$B$2:$B$24,0),MATCH($C7&amp;IF($D7&lt;30,30,FLOOR($D7/5,1)*5),'[1]Age Factors'!$C$1:$AJ$1,0))))-INDEX('[1]Scoring Coefficients'!$E$2:$E$33,MATCH($C7&amp;N$2,'[1]Scoring Coefficients'!$A$2:$A$33,0)))^INDEX('[1]Scoring Coefficients'!$F$2:$F$33,MATCH($C7&amp;N$2,'[1]Scoring Coefficients'!$A$2:$A$33,0)))),0),0)</f>
        <v>0</v>
      </c>
      <c r="P7" s="40"/>
      <c r="Q7" s="39">
        <f>IF(AND(P7&lt;&gt;0,P7&lt;&gt;"",$D7&lt;&gt;""),IFERROR(INT(INDEX('[1]Scoring Coefficients'!$D$2:$D$33,MATCH($C7&amp;P$2,'[1]Scoring Coefficients'!$A$2:$A$33,0))*((ROUNDDOWN((P7*INDEX('[1]Age Factors'!$C$2:$AJ$24,MATCH(P$2,'[1]Age Factors'!$B$2:$B$24,0),MATCH($C7&amp;IF($D7&lt;30,30,FLOOR($D7/5,1)*5),'[1]Age Factors'!$C$1:$AJ$1,0))),2)-INDEX('[1]Scoring Coefficients'!$E$2:$E$33,MATCH($C7&amp;P$2,'[1]Scoring Coefficients'!$A$2:$A$33,0)))^INDEX('[1]Scoring Coefficients'!$F$2:$F$33,MATCH($C7&amp;P$2,'[1]Scoring Coefficients'!$A$2:$A$33,0)))),0),0)</f>
        <v>0</v>
      </c>
      <c r="R7" s="42"/>
      <c r="S7" s="39">
        <f>IF(AND(R7&lt;&gt;0,R7&lt;&gt;"",$D7&lt;&gt;""),IFERROR(INT(INDEX('[1]Scoring Coefficients'!$D$2:$D$33,MATCH($C7&amp;R$2,'[1]Scoring Coefficients'!$A$2:$A$33,0))*((INDEX('[1]Scoring Coefficients'!$E$2:$E$33,MATCH($C7&amp;R$2,'[1]Scoring Coefficients'!$A$2:$A$33,0))-ROUNDUP((IFERROR((LEFT(R7,FIND(":",R7)-1)*60)+RIGHT(R7,LEN(R7)-FIND(":",R7)),R7)*INDEX('[1]Age Factors'!$C$2:$AJ$24,MATCH(R$2,'[1]Age Factors'!$B$2:$B$24,0),MATCH($C7&amp;IF($D7&lt;30,30,FLOOR($D7/5,1)*5),'[1]Age Factors'!$C$1:$AJ$1,0))),2))^INDEX('[1]Scoring Coefficients'!$F$2:$F$33,MATCH($C7&amp;R$2,'[1]Scoring Coefficients'!$A$2:$A$33,0)))),0),0)</f>
        <v>0</v>
      </c>
    </row>
    <row r="8" spans="1:19" ht="15" x14ac:dyDescent="0.25">
      <c r="A8" s="34"/>
      <c r="B8" s="34"/>
      <c r="C8" s="35" t="s">
        <v>10</v>
      </c>
      <c r="D8" s="36"/>
      <c r="E8" s="37">
        <f t="shared" si="0"/>
        <v>0</v>
      </c>
      <c r="F8" s="38"/>
      <c r="G8" s="39">
        <f>IF(AND(F8&lt;&gt;0,F8&lt;&gt;"",$D8&lt;&gt;""),IFERROR(INT(INDEX('[1]Scoring Coefficients'!$D$2:$D$33,MATCH($C8&amp;F$2,'[1]Scoring Coefficients'!$A$2:$A$33,0))*((INDEX('[1]Scoring Coefficients'!$E$2:$E$33,MATCH($C8&amp;F$2,'[1]Scoring Coefficients'!$A$2:$A$33,0))-ROUNDUP((IFERROR((LEFT(F8,FIND(":",F8)-1)*60)+RIGHT(F8,LEN(F8)-FIND(":",F8)),F8)*INDEX('[1]Age Factors'!$C$2:$AJ$24,MATCH(F$2,'[1]Age Factors'!$B$2:$B$24,0),MATCH($C8&amp;IF($D8&lt;30,30,FLOOR($D8/5,1)*5),'[1]Age Factors'!$C$1:$AJ$1,0))),2))^INDEX('[1]Scoring Coefficients'!$F$2:$F$33,MATCH($C8&amp;F$2,'[1]Scoring Coefficients'!$A$2:$A$33,0)))),0),0)</f>
        <v>0</v>
      </c>
      <c r="H8" s="40"/>
      <c r="I8" s="39">
        <f>IF(AND(H8&lt;&gt;0,H8&lt;&gt;"",$D8&lt;&gt;""),IFERROR(INT(INDEX('[1]Scoring Coefficients'!$D$2:$D$33,MATCH($C8&amp;H$2,'[1]Scoring Coefficients'!$A$2:$A$33,0))*(((INT((H8*100)*INDEX('[1]Age Factors'!$C$2:$AJ$24,MATCH(H$2,'[1]Age Factors'!$B$2:$B$24,0),MATCH($C8&amp;IF($D8&lt;30,30,FLOOR($D8/5,1)*5),'[1]Age Factors'!$C$1:$AJ$1,0))))-INDEX('[1]Scoring Coefficients'!$E$2:$E$33,MATCH($C8&amp;H$2,'[1]Scoring Coefficients'!$A$2:$A$33,0)))^INDEX('[1]Scoring Coefficients'!$F$2:$F$33,MATCH($C8&amp;H$2,'[1]Scoring Coefficients'!$A$2:$A$33,0)))),0),0)</f>
        <v>0</v>
      </c>
      <c r="J8" s="40"/>
      <c r="K8" s="39">
        <f>IF(AND(J8&lt;&gt;0,J8&lt;&gt;"",$D8&lt;&gt;""),IFERROR(INT(INDEX('[1]Scoring Coefficients'!$D$2:$D$33,MATCH($C8&amp;J$2,'[1]Scoring Coefficients'!$A$2:$A$33,0))*((ROUNDDOWN((J8*INDEX('[1]Age Factors'!$C$2:$AJ$24,MATCH(J$2,'[1]Age Factors'!$B$2:$B$24,0),MATCH($C8&amp;IF($D8&lt;30,30,FLOOR($D8/5,1)*5),'[1]Age Factors'!$C$1:$AJ$1,0))),2)-INDEX('[1]Scoring Coefficients'!$E$2:$E$33,MATCH($C8&amp;J$2,'[1]Scoring Coefficients'!$A$2:$A$33,0)))^INDEX('[1]Scoring Coefficients'!$F$2:$F$33,MATCH($C8&amp;J$2,'[1]Scoring Coefficients'!$A$2:$A$33,0)))),0),0)</f>
        <v>0</v>
      </c>
      <c r="L8" s="38"/>
      <c r="M8" s="39">
        <f>IF(AND(L8&lt;&gt;0,L8&lt;&gt;"",$D8&lt;&gt;""),IFERROR(INT(INDEX('[1]Scoring Coefficients'!$D$2:$D$33,MATCH($C8&amp;L$2,'[1]Scoring Coefficients'!$A$2:$A$33,0))*((INDEX('[1]Scoring Coefficients'!$E$2:$E$33,MATCH($C8&amp;L$2,'[1]Scoring Coefficients'!$A$2:$A$33,0))-ROUNDUP((IFERROR((LEFT(L8,FIND(":",L8)-1)*60)+RIGHT(L8,LEN(L8)-FIND(":",L8)),L8)*INDEX('[1]Age Factors'!$C$2:$AJ$24,MATCH(L$2,'[1]Age Factors'!$B$2:$B$24,0),MATCH($C8&amp;IF($D8&lt;30,30,FLOOR($D8/5,1)*5),'[1]Age Factors'!$C$1:$AJ$1,0))),2))^INDEX('[1]Scoring Coefficients'!$F$2:$F$33,MATCH($C8&amp;L$2,'[1]Scoring Coefficients'!$A$2:$A$33,0)))),0),0)</f>
        <v>0</v>
      </c>
      <c r="N8" s="38"/>
      <c r="O8" s="39">
        <f>IF(AND(N8&lt;&gt;0,N8&lt;&gt;"",$D8&lt;&gt;""),IFERROR(INT(INDEX('[1]Scoring Coefficients'!$D$2:$D$33,MATCH($C8&amp;N$2,'[1]Scoring Coefficients'!$A$2:$A$33,0))*(((INT((N8*100)*INDEX('[1]Age Factors'!$C$2:$AJ$24,MATCH(N$2,'[1]Age Factors'!$B$2:$B$24,0),MATCH($C8&amp;IF($D8&lt;30,30,FLOOR($D8/5,1)*5),'[1]Age Factors'!$C$1:$AJ$1,0))))-INDEX('[1]Scoring Coefficients'!$E$2:$E$33,MATCH($C8&amp;N$2,'[1]Scoring Coefficients'!$A$2:$A$33,0)))^INDEX('[1]Scoring Coefficients'!$F$2:$F$33,MATCH($C8&amp;N$2,'[1]Scoring Coefficients'!$A$2:$A$33,0)))),0),0)</f>
        <v>0</v>
      </c>
      <c r="P8" s="40"/>
      <c r="Q8" s="39">
        <f>IF(AND(P8&lt;&gt;0,P8&lt;&gt;"",$D8&lt;&gt;""),IFERROR(INT(INDEX('[1]Scoring Coefficients'!$D$2:$D$33,MATCH($C8&amp;P$2,'[1]Scoring Coefficients'!$A$2:$A$33,0))*((ROUNDDOWN((P8*INDEX('[1]Age Factors'!$C$2:$AJ$24,MATCH(P$2,'[1]Age Factors'!$B$2:$B$24,0),MATCH($C8&amp;IF($D8&lt;30,30,FLOOR($D8/5,1)*5),'[1]Age Factors'!$C$1:$AJ$1,0))),2)-INDEX('[1]Scoring Coefficients'!$E$2:$E$33,MATCH($C8&amp;P$2,'[1]Scoring Coefficients'!$A$2:$A$33,0)))^INDEX('[1]Scoring Coefficients'!$F$2:$F$33,MATCH($C8&amp;P$2,'[1]Scoring Coefficients'!$A$2:$A$33,0)))),0),0)</f>
        <v>0</v>
      </c>
      <c r="R8" s="42"/>
      <c r="S8" s="39">
        <f>IF(AND(R8&lt;&gt;0,R8&lt;&gt;"",$D8&lt;&gt;""),IFERROR(INT(INDEX('[1]Scoring Coefficients'!$D$2:$D$33,MATCH($C8&amp;R$2,'[1]Scoring Coefficients'!$A$2:$A$33,0))*((INDEX('[1]Scoring Coefficients'!$E$2:$E$33,MATCH($C8&amp;R$2,'[1]Scoring Coefficients'!$A$2:$A$33,0))-ROUNDUP((IFERROR((LEFT(R8,FIND(":",R8)-1)*60)+RIGHT(R8,LEN(R8)-FIND(":",R8)),R8)*INDEX('[1]Age Factors'!$C$2:$AJ$24,MATCH(R$2,'[1]Age Factors'!$B$2:$B$24,0),MATCH($C8&amp;IF($D8&lt;30,30,FLOOR($D8/5,1)*5),'[1]Age Factors'!$C$1:$AJ$1,0))),2))^INDEX('[1]Scoring Coefficients'!$F$2:$F$33,MATCH($C8&amp;R$2,'[1]Scoring Coefficients'!$A$2:$A$33,0)))),0),0)</f>
        <v>0</v>
      </c>
    </row>
    <row r="9" spans="1:19" ht="15" x14ac:dyDescent="0.25">
      <c r="A9" s="34"/>
      <c r="B9" s="34"/>
      <c r="C9" s="35" t="s">
        <v>10</v>
      </c>
      <c r="D9" s="36"/>
      <c r="E9" s="37">
        <f t="shared" si="0"/>
        <v>0</v>
      </c>
      <c r="F9" s="38"/>
      <c r="G9" s="39">
        <f>IF(AND(F9&lt;&gt;0,F9&lt;&gt;"",$D9&lt;&gt;""),IFERROR(INT(INDEX('[1]Scoring Coefficients'!$D$2:$D$33,MATCH($C9&amp;F$2,'[1]Scoring Coefficients'!$A$2:$A$33,0))*((INDEX('[1]Scoring Coefficients'!$E$2:$E$33,MATCH($C9&amp;F$2,'[1]Scoring Coefficients'!$A$2:$A$33,0))-ROUNDUP((IFERROR((LEFT(F9,FIND(":",F9)-1)*60)+RIGHT(F9,LEN(F9)-FIND(":",F9)),F9)*INDEX('[1]Age Factors'!$C$2:$AJ$24,MATCH(F$2,'[1]Age Factors'!$B$2:$B$24,0),MATCH($C9&amp;IF($D9&lt;30,30,FLOOR($D9/5,1)*5),'[1]Age Factors'!$C$1:$AJ$1,0))),2))^INDEX('[1]Scoring Coefficients'!$F$2:$F$33,MATCH($C9&amp;F$2,'[1]Scoring Coefficients'!$A$2:$A$33,0)))),0),0)</f>
        <v>0</v>
      </c>
      <c r="H9" s="40"/>
      <c r="I9" s="39">
        <f>IF(AND(H9&lt;&gt;0,H9&lt;&gt;"",$D9&lt;&gt;""),IFERROR(INT(INDEX('[1]Scoring Coefficients'!$D$2:$D$33,MATCH($C9&amp;H$2,'[1]Scoring Coefficients'!$A$2:$A$33,0))*(((INT((H9*100)*INDEX('[1]Age Factors'!$C$2:$AJ$24,MATCH(H$2,'[1]Age Factors'!$B$2:$B$24,0),MATCH($C9&amp;IF($D9&lt;30,30,FLOOR($D9/5,1)*5),'[1]Age Factors'!$C$1:$AJ$1,0))))-INDEX('[1]Scoring Coefficients'!$E$2:$E$33,MATCH($C9&amp;H$2,'[1]Scoring Coefficients'!$A$2:$A$33,0)))^INDEX('[1]Scoring Coefficients'!$F$2:$F$33,MATCH($C9&amp;H$2,'[1]Scoring Coefficients'!$A$2:$A$33,0)))),0),0)</f>
        <v>0</v>
      </c>
      <c r="J9" s="40"/>
      <c r="K9" s="39">
        <f>IF(AND(J9&lt;&gt;0,J9&lt;&gt;"",$D9&lt;&gt;""),IFERROR(INT(INDEX('[1]Scoring Coefficients'!$D$2:$D$33,MATCH($C9&amp;J$2,'[1]Scoring Coefficients'!$A$2:$A$33,0))*((ROUNDDOWN((J9*INDEX('[1]Age Factors'!$C$2:$AJ$24,MATCH(J$2,'[1]Age Factors'!$B$2:$B$24,0),MATCH($C9&amp;IF($D9&lt;30,30,FLOOR($D9/5,1)*5),'[1]Age Factors'!$C$1:$AJ$1,0))),2)-INDEX('[1]Scoring Coefficients'!$E$2:$E$33,MATCH($C9&amp;J$2,'[1]Scoring Coefficients'!$A$2:$A$33,0)))^INDEX('[1]Scoring Coefficients'!$F$2:$F$33,MATCH($C9&amp;J$2,'[1]Scoring Coefficients'!$A$2:$A$33,0)))),0),0)</f>
        <v>0</v>
      </c>
      <c r="L9" s="38"/>
      <c r="M9" s="39">
        <f>IF(AND(L9&lt;&gt;0,L9&lt;&gt;"",$D9&lt;&gt;""),IFERROR(INT(INDEX('[1]Scoring Coefficients'!$D$2:$D$33,MATCH($C9&amp;L$2,'[1]Scoring Coefficients'!$A$2:$A$33,0))*((INDEX('[1]Scoring Coefficients'!$E$2:$E$33,MATCH($C9&amp;L$2,'[1]Scoring Coefficients'!$A$2:$A$33,0))-ROUNDUP((IFERROR((LEFT(L9,FIND(":",L9)-1)*60)+RIGHT(L9,LEN(L9)-FIND(":",L9)),L9)*INDEX('[1]Age Factors'!$C$2:$AJ$24,MATCH(L$2,'[1]Age Factors'!$B$2:$B$24,0),MATCH($C9&amp;IF($D9&lt;30,30,FLOOR($D9/5,1)*5),'[1]Age Factors'!$C$1:$AJ$1,0))),2))^INDEX('[1]Scoring Coefficients'!$F$2:$F$33,MATCH($C9&amp;L$2,'[1]Scoring Coefficients'!$A$2:$A$33,0)))),0),0)</f>
        <v>0</v>
      </c>
      <c r="N9" s="38"/>
      <c r="O9" s="39">
        <f>IF(AND(N9&lt;&gt;0,N9&lt;&gt;"",$D9&lt;&gt;""),IFERROR(INT(INDEX('[1]Scoring Coefficients'!$D$2:$D$33,MATCH($C9&amp;N$2,'[1]Scoring Coefficients'!$A$2:$A$33,0))*(((INT((N9*100)*INDEX('[1]Age Factors'!$C$2:$AJ$24,MATCH(N$2,'[1]Age Factors'!$B$2:$B$24,0),MATCH($C9&amp;IF($D9&lt;30,30,FLOOR($D9/5,1)*5),'[1]Age Factors'!$C$1:$AJ$1,0))))-INDEX('[1]Scoring Coefficients'!$E$2:$E$33,MATCH($C9&amp;N$2,'[1]Scoring Coefficients'!$A$2:$A$33,0)))^INDEX('[1]Scoring Coefficients'!$F$2:$F$33,MATCH($C9&amp;N$2,'[1]Scoring Coefficients'!$A$2:$A$33,0)))),0),0)</f>
        <v>0</v>
      </c>
      <c r="P9" s="40"/>
      <c r="Q9" s="39">
        <f>IF(AND(P9&lt;&gt;0,P9&lt;&gt;"",$D9&lt;&gt;""),IFERROR(INT(INDEX('[1]Scoring Coefficients'!$D$2:$D$33,MATCH($C9&amp;P$2,'[1]Scoring Coefficients'!$A$2:$A$33,0))*((ROUNDDOWN((P9*INDEX('[1]Age Factors'!$C$2:$AJ$24,MATCH(P$2,'[1]Age Factors'!$B$2:$B$24,0),MATCH($C9&amp;IF($D9&lt;30,30,FLOOR($D9/5,1)*5),'[1]Age Factors'!$C$1:$AJ$1,0))),2)-INDEX('[1]Scoring Coefficients'!$E$2:$E$33,MATCH($C9&amp;P$2,'[1]Scoring Coefficients'!$A$2:$A$33,0)))^INDEX('[1]Scoring Coefficients'!$F$2:$F$33,MATCH($C9&amp;P$2,'[1]Scoring Coefficients'!$A$2:$A$33,0)))),0),0)</f>
        <v>0</v>
      </c>
      <c r="R9" s="42"/>
      <c r="S9" s="39">
        <f>IF(AND(R9&lt;&gt;0,R9&lt;&gt;"",$D9&lt;&gt;""),IFERROR(INT(INDEX('[1]Scoring Coefficients'!$D$2:$D$33,MATCH($C9&amp;R$2,'[1]Scoring Coefficients'!$A$2:$A$33,0))*((INDEX('[1]Scoring Coefficients'!$E$2:$E$33,MATCH($C9&amp;R$2,'[1]Scoring Coefficients'!$A$2:$A$33,0))-ROUNDUP((IFERROR((LEFT(R9,FIND(":",R9)-1)*60)+RIGHT(R9,LEN(R9)-FIND(":",R9)),R9)*INDEX('[1]Age Factors'!$C$2:$AJ$24,MATCH(R$2,'[1]Age Factors'!$B$2:$B$24,0),MATCH($C9&amp;IF($D9&lt;30,30,FLOOR($D9/5,1)*5),'[1]Age Factors'!$C$1:$AJ$1,0))),2))^INDEX('[1]Scoring Coefficients'!$F$2:$F$33,MATCH($C9&amp;R$2,'[1]Scoring Coefficients'!$A$2:$A$33,0)))),0),0)</f>
        <v>0</v>
      </c>
    </row>
    <row r="10" spans="1:19" ht="15" x14ac:dyDescent="0.25">
      <c r="A10" s="34"/>
      <c r="B10" s="34"/>
      <c r="C10" s="35" t="s">
        <v>10</v>
      </c>
      <c r="D10" s="36"/>
      <c r="E10" s="37">
        <f t="shared" si="0"/>
        <v>0</v>
      </c>
      <c r="F10" s="38"/>
      <c r="G10" s="39">
        <f>IF(AND(F10&lt;&gt;0,F10&lt;&gt;"",$D10&lt;&gt;""),IFERROR(INT(INDEX('[1]Scoring Coefficients'!$D$2:$D$33,MATCH($C10&amp;F$2,'[1]Scoring Coefficients'!$A$2:$A$33,0))*((INDEX('[1]Scoring Coefficients'!$E$2:$E$33,MATCH($C10&amp;F$2,'[1]Scoring Coefficients'!$A$2:$A$33,0))-ROUNDUP((IFERROR((LEFT(F10,FIND(":",F10)-1)*60)+RIGHT(F10,LEN(F10)-FIND(":",F10)),F10)*INDEX('[1]Age Factors'!$C$2:$AJ$24,MATCH(F$2,'[1]Age Factors'!$B$2:$B$24,0),MATCH($C10&amp;IF($D10&lt;30,30,FLOOR($D10/5,1)*5),'[1]Age Factors'!$C$1:$AJ$1,0))),2))^INDEX('[1]Scoring Coefficients'!$F$2:$F$33,MATCH($C10&amp;F$2,'[1]Scoring Coefficients'!$A$2:$A$33,0)))),0),0)</f>
        <v>0</v>
      </c>
      <c r="H10" s="40"/>
      <c r="I10" s="39">
        <f>IF(AND(H10&lt;&gt;0,H10&lt;&gt;"",$D10&lt;&gt;""),IFERROR(INT(INDEX('[1]Scoring Coefficients'!$D$2:$D$33,MATCH($C10&amp;H$2,'[1]Scoring Coefficients'!$A$2:$A$33,0))*(((INT((H10*100)*INDEX('[1]Age Factors'!$C$2:$AJ$24,MATCH(H$2,'[1]Age Factors'!$B$2:$B$24,0),MATCH($C10&amp;IF($D10&lt;30,30,FLOOR($D10/5,1)*5),'[1]Age Factors'!$C$1:$AJ$1,0))))-INDEX('[1]Scoring Coefficients'!$E$2:$E$33,MATCH($C10&amp;H$2,'[1]Scoring Coefficients'!$A$2:$A$33,0)))^INDEX('[1]Scoring Coefficients'!$F$2:$F$33,MATCH($C10&amp;H$2,'[1]Scoring Coefficients'!$A$2:$A$33,0)))),0),0)</f>
        <v>0</v>
      </c>
      <c r="J10" s="40"/>
      <c r="K10" s="39">
        <f>IF(AND(J10&lt;&gt;0,J10&lt;&gt;"",$D10&lt;&gt;""),IFERROR(INT(INDEX('[1]Scoring Coefficients'!$D$2:$D$33,MATCH($C10&amp;J$2,'[1]Scoring Coefficients'!$A$2:$A$33,0))*((ROUNDDOWN((J10*INDEX('[1]Age Factors'!$C$2:$AJ$24,MATCH(J$2,'[1]Age Factors'!$B$2:$B$24,0),MATCH($C10&amp;IF($D10&lt;30,30,FLOOR($D10/5,1)*5),'[1]Age Factors'!$C$1:$AJ$1,0))),2)-INDEX('[1]Scoring Coefficients'!$E$2:$E$33,MATCH($C10&amp;J$2,'[1]Scoring Coefficients'!$A$2:$A$33,0)))^INDEX('[1]Scoring Coefficients'!$F$2:$F$33,MATCH($C10&amp;J$2,'[1]Scoring Coefficients'!$A$2:$A$33,0)))),0),0)</f>
        <v>0</v>
      </c>
      <c r="L10" s="38"/>
      <c r="M10" s="39">
        <f>IF(AND(L10&lt;&gt;0,L10&lt;&gt;"",$D10&lt;&gt;""),IFERROR(INT(INDEX('[1]Scoring Coefficients'!$D$2:$D$33,MATCH($C10&amp;L$2,'[1]Scoring Coefficients'!$A$2:$A$33,0))*((INDEX('[1]Scoring Coefficients'!$E$2:$E$33,MATCH($C10&amp;L$2,'[1]Scoring Coefficients'!$A$2:$A$33,0))-ROUNDUP((IFERROR((LEFT(L10,FIND(":",L10)-1)*60)+RIGHT(L10,LEN(L10)-FIND(":",L10)),L10)*INDEX('[1]Age Factors'!$C$2:$AJ$24,MATCH(L$2,'[1]Age Factors'!$B$2:$B$24,0),MATCH($C10&amp;IF($D10&lt;30,30,FLOOR($D10/5,1)*5),'[1]Age Factors'!$C$1:$AJ$1,0))),2))^INDEX('[1]Scoring Coefficients'!$F$2:$F$33,MATCH($C10&amp;L$2,'[1]Scoring Coefficients'!$A$2:$A$33,0)))),0),0)</f>
        <v>0</v>
      </c>
      <c r="N10" s="38"/>
      <c r="O10" s="39">
        <f>IF(AND(N10&lt;&gt;0,N10&lt;&gt;"",$D10&lt;&gt;""),IFERROR(INT(INDEX('[1]Scoring Coefficients'!$D$2:$D$33,MATCH($C10&amp;N$2,'[1]Scoring Coefficients'!$A$2:$A$33,0))*(((INT((N10*100)*INDEX('[1]Age Factors'!$C$2:$AJ$24,MATCH(N$2,'[1]Age Factors'!$B$2:$B$24,0),MATCH($C10&amp;IF($D10&lt;30,30,FLOOR($D10/5,1)*5),'[1]Age Factors'!$C$1:$AJ$1,0))))-INDEX('[1]Scoring Coefficients'!$E$2:$E$33,MATCH($C10&amp;N$2,'[1]Scoring Coefficients'!$A$2:$A$33,0)))^INDEX('[1]Scoring Coefficients'!$F$2:$F$33,MATCH($C10&amp;N$2,'[1]Scoring Coefficients'!$A$2:$A$33,0)))),0),0)</f>
        <v>0</v>
      </c>
      <c r="P10" s="40"/>
      <c r="Q10" s="39">
        <f>IF(AND(P10&lt;&gt;0,P10&lt;&gt;"",$D10&lt;&gt;""),IFERROR(INT(INDEX('[1]Scoring Coefficients'!$D$2:$D$33,MATCH($C10&amp;P$2,'[1]Scoring Coefficients'!$A$2:$A$33,0))*((ROUNDDOWN((P10*INDEX('[1]Age Factors'!$C$2:$AJ$24,MATCH(P$2,'[1]Age Factors'!$B$2:$B$24,0),MATCH($C10&amp;IF($D10&lt;30,30,FLOOR($D10/5,1)*5),'[1]Age Factors'!$C$1:$AJ$1,0))),2)-INDEX('[1]Scoring Coefficients'!$E$2:$E$33,MATCH($C10&amp;P$2,'[1]Scoring Coefficients'!$A$2:$A$33,0)))^INDEX('[1]Scoring Coefficients'!$F$2:$F$33,MATCH($C10&amp;P$2,'[1]Scoring Coefficients'!$A$2:$A$33,0)))),0),0)</f>
        <v>0</v>
      </c>
      <c r="R10" s="42"/>
      <c r="S10" s="39">
        <f>IF(AND(R10&lt;&gt;0,R10&lt;&gt;"",$D10&lt;&gt;""),IFERROR(INT(INDEX('[1]Scoring Coefficients'!$D$2:$D$33,MATCH($C10&amp;R$2,'[1]Scoring Coefficients'!$A$2:$A$33,0))*((INDEX('[1]Scoring Coefficients'!$E$2:$E$33,MATCH($C10&amp;R$2,'[1]Scoring Coefficients'!$A$2:$A$33,0))-ROUNDUP((IFERROR((LEFT(R10,FIND(":",R10)-1)*60)+RIGHT(R10,LEN(R10)-FIND(":",R10)),R10)*INDEX('[1]Age Factors'!$C$2:$AJ$24,MATCH(R$2,'[1]Age Factors'!$B$2:$B$24,0),MATCH($C10&amp;IF($D10&lt;30,30,FLOOR($D10/5,1)*5),'[1]Age Factors'!$C$1:$AJ$1,0))),2))^INDEX('[1]Scoring Coefficients'!$F$2:$F$33,MATCH($C10&amp;R$2,'[1]Scoring Coefficients'!$A$2:$A$33,0)))),0),0)</f>
        <v>0</v>
      </c>
    </row>
    <row r="11" spans="1:19" ht="15" x14ac:dyDescent="0.25">
      <c r="A11" s="34"/>
      <c r="B11" s="34"/>
      <c r="C11" s="35" t="s">
        <v>10</v>
      </c>
      <c r="D11" s="36"/>
      <c r="E11" s="37">
        <f t="shared" si="0"/>
        <v>0</v>
      </c>
      <c r="F11" s="38"/>
      <c r="G11" s="39">
        <f>IF(AND(F11&lt;&gt;0,F11&lt;&gt;"",$D11&lt;&gt;""),IFERROR(INT(INDEX('[1]Scoring Coefficients'!$D$2:$D$33,MATCH($C11&amp;F$2,'[1]Scoring Coefficients'!$A$2:$A$33,0))*((INDEX('[1]Scoring Coefficients'!$E$2:$E$33,MATCH($C11&amp;F$2,'[1]Scoring Coefficients'!$A$2:$A$33,0))-ROUNDUP((IFERROR((LEFT(F11,FIND(":",F11)-1)*60)+RIGHT(F11,LEN(F11)-FIND(":",F11)),F11)*INDEX('[1]Age Factors'!$C$2:$AJ$24,MATCH(F$2,'[1]Age Factors'!$B$2:$B$24,0),MATCH($C11&amp;IF($D11&lt;30,30,FLOOR($D11/5,1)*5),'[1]Age Factors'!$C$1:$AJ$1,0))),2))^INDEX('[1]Scoring Coefficients'!$F$2:$F$33,MATCH($C11&amp;F$2,'[1]Scoring Coefficients'!$A$2:$A$33,0)))),0),0)</f>
        <v>0</v>
      </c>
      <c r="H11" s="40"/>
      <c r="I11" s="39">
        <f>IF(AND(H11&lt;&gt;0,H11&lt;&gt;"",$D11&lt;&gt;""),IFERROR(INT(INDEX('[1]Scoring Coefficients'!$D$2:$D$33,MATCH($C11&amp;H$2,'[1]Scoring Coefficients'!$A$2:$A$33,0))*(((INT((H11*100)*INDEX('[1]Age Factors'!$C$2:$AJ$24,MATCH(H$2,'[1]Age Factors'!$B$2:$B$24,0),MATCH($C11&amp;IF($D11&lt;30,30,FLOOR($D11/5,1)*5),'[1]Age Factors'!$C$1:$AJ$1,0))))-INDEX('[1]Scoring Coefficients'!$E$2:$E$33,MATCH($C11&amp;H$2,'[1]Scoring Coefficients'!$A$2:$A$33,0)))^INDEX('[1]Scoring Coefficients'!$F$2:$F$33,MATCH($C11&amp;H$2,'[1]Scoring Coefficients'!$A$2:$A$33,0)))),0),0)</f>
        <v>0</v>
      </c>
      <c r="J11" s="40"/>
      <c r="K11" s="39">
        <f>IF(AND(J11&lt;&gt;0,J11&lt;&gt;"",$D11&lt;&gt;""),IFERROR(INT(INDEX('[1]Scoring Coefficients'!$D$2:$D$33,MATCH($C11&amp;J$2,'[1]Scoring Coefficients'!$A$2:$A$33,0))*((ROUNDDOWN((J11*INDEX('[1]Age Factors'!$C$2:$AJ$24,MATCH(J$2,'[1]Age Factors'!$B$2:$B$24,0),MATCH($C11&amp;IF($D11&lt;30,30,FLOOR($D11/5,1)*5),'[1]Age Factors'!$C$1:$AJ$1,0))),2)-INDEX('[1]Scoring Coefficients'!$E$2:$E$33,MATCH($C11&amp;J$2,'[1]Scoring Coefficients'!$A$2:$A$33,0)))^INDEX('[1]Scoring Coefficients'!$F$2:$F$33,MATCH($C11&amp;J$2,'[1]Scoring Coefficients'!$A$2:$A$33,0)))),0),0)</f>
        <v>0</v>
      </c>
      <c r="L11" s="38"/>
      <c r="M11" s="39">
        <f>IF(AND(L11&lt;&gt;0,L11&lt;&gt;"",$D11&lt;&gt;""),IFERROR(INT(INDEX('[1]Scoring Coefficients'!$D$2:$D$33,MATCH($C11&amp;L$2,'[1]Scoring Coefficients'!$A$2:$A$33,0))*((INDEX('[1]Scoring Coefficients'!$E$2:$E$33,MATCH($C11&amp;L$2,'[1]Scoring Coefficients'!$A$2:$A$33,0))-ROUNDUP((IFERROR((LEFT(L11,FIND(":",L11)-1)*60)+RIGHT(L11,LEN(L11)-FIND(":",L11)),L11)*INDEX('[1]Age Factors'!$C$2:$AJ$24,MATCH(L$2,'[1]Age Factors'!$B$2:$B$24,0),MATCH($C11&amp;IF($D11&lt;30,30,FLOOR($D11/5,1)*5),'[1]Age Factors'!$C$1:$AJ$1,0))),2))^INDEX('[1]Scoring Coefficients'!$F$2:$F$33,MATCH($C11&amp;L$2,'[1]Scoring Coefficients'!$A$2:$A$33,0)))),0),0)</f>
        <v>0</v>
      </c>
      <c r="N11" s="38"/>
      <c r="O11" s="39">
        <f>IF(AND(N11&lt;&gt;0,N11&lt;&gt;"",$D11&lt;&gt;""),IFERROR(INT(INDEX('[1]Scoring Coefficients'!$D$2:$D$33,MATCH($C11&amp;N$2,'[1]Scoring Coefficients'!$A$2:$A$33,0))*(((INT((N11*100)*INDEX('[1]Age Factors'!$C$2:$AJ$24,MATCH(N$2,'[1]Age Factors'!$B$2:$B$24,0),MATCH($C11&amp;IF($D11&lt;30,30,FLOOR($D11/5,1)*5),'[1]Age Factors'!$C$1:$AJ$1,0))))-INDEX('[1]Scoring Coefficients'!$E$2:$E$33,MATCH($C11&amp;N$2,'[1]Scoring Coefficients'!$A$2:$A$33,0)))^INDEX('[1]Scoring Coefficients'!$F$2:$F$33,MATCH($C11&amp;N$2,'[1]Scoring Coefficients'!$A$2:$A$33,0)))),0),0)</f>
        <v>0</v>
      </c>
      <c r="P11" s="40"/>
      <c r="Q11" s="39">
        <f>IF(AND(P11&lt;&gt;0,P11&lt;&gt;"",$D11&lt;&gt;""),IFERROR(INT(INDEX('[1]Scoring Coefficients'!$D$2:$D$33,MATCH($C11&amp;P$2,'[1]Scoring Coefficients'!$A$2:$A$33,0))*((ROUNDDOWN((P11*INDEX('[1]Age Factors'!$C$2:$AJ$24,MATCH(P$2,'[1]Age Factors'!$B$2:$B$24,0),MATCH($C11&amp;IF($D11&lt;30,30,FLOOR($D11/5,1)*5),'[1]Age Factors'!$C$1:$AJ$1,0))),2)-INDEX('[1]Scoring Coefficients'!$E$2:$E$33,MATCH($C11&amp;P$2,'[1]Scoring Coefficients'!$A$2:$A$33,0)))^INDEX('[1]Scoring Coefficients'!$F$2:$F$33,MATCH($C11&amp;P$2,'[1]Scoring Coefficients'!$A$2:$A$33,0)))),0),0)</f>
        <v>0</v>
      </c>
      <c r="R11" s="42"/>
      <c r="S11" s="39">
        <f>IF(AND(R11&lt;&gt;0,R11&lt;&gt;"",$D11&lt;&gt;""),IFERROR(INT(INDEX('[1]Scoring Coefficients'!$D$2:$D$33,MATCH($C11&amp;R$2,'[1]Scoring Coefficients'!$A$2:$A$33,0))*((INDEX('[1]Scoring Coefficients'!$E$2:$E$33,MATCH($C11&amp;R$2,'[1]Scoring Coefficients'!$A$2:$A$33,0))-ROUNDUP((IFERROR((LEFT(R11,FIND(":",R11)-1)*60)+RIGHT(R11,LEN(R11)-FIND(":",R11)),R11)*INDEX('[1]Age Factors'!$C$2:$AJ$24,MATCH(R$2,'[1]Age Factors'!$B$2:$B$24,0),MATCH($C11&amp;IF($D11&lt;30,30,FLOOR($D11/5,1)*5),'[1]Age Factors'!$C$1:$AJ$1,0))),2))^INDEX('[1]Scoring Coefficients'!$F$2:$F$33,MATCH($C11&amp;R$2,'[1]Scoring Coefficients'!$A$2:$A$33,0)))),0),0)</f>
        <v>0</v>
      </c>
    </row>
    <row r="12" spans="1:19" ht="15" x14ac:dyDescent="0.25">
      <c r="A12" s="34"/>
      <c r="B12" s="34"/>
      <c r="C12" s="35" t="s">
        <v>10</v>
      </c>
      <c r="D12" s="36"/>
      <c r="E12" s="37">
        <f t="shared" si="0"/>
        <v>0</v>
      </c>
      <c r="F12" s="38"/>
      <c r="G12" s="39">
        <f>IF(AND(F12&lt;&gt;0,F12&lt;&gt;"",$D12&lt;&gt;""),IFERROR(INT(INDEX('[1]Scoring Coefficients'!$D$2:$D$33,MATCH($C12&amp;F$2,'[1]Scoring Coefficients'!$A$2:$A$33,0))*((INDEX('[1]Scoring Coefficients'!$E$2:$E$33,MATCH($C12&amp;F$2,'[1]Scoring Coefficients'!$A$2:$A$33,0))-ROUNDUP((IFERROR((LEFT(F12,FIND(":",F12)-1)*60)+RIGHT(F12,LEN(F12)-FIND(":",F12)),F12)*INDEX('[1]Age Factors'!$C$2:$AJ$24,MATCH(F$2,'[1]Age Factors'!$B$2:$B$24,0),MATCH($C12&amp;IF($D12&lt;30,30,FLOOR($D12/5,1)*5),'[1]Age Factors'!$C$1:$AJ$1,0))),2))^INDEX('[1]Scoring Coefficients'!$F$2:$F$33,MATCH($C12&amp;F$2,'[1]Scoring Coefficients'!$A$2:$A$33,0)))),0),0)</f>
        <v>0</v>
      </c>
      <c r="H12" s="40"/>
      <c r="I12" s="39">
        <f>IF(AND(H12&lt;&gt;0,H12&lt;&gt;"",$D12&lt;&gt;""),IFERROR(INT(INDEX('[1]Scoring Coefficients'!$D$2:$D$33,MATCH($C12&amp;H$2,'[1]Scoring Coefficients'!$A$2:$A$33,0))*(((INT((H12*100)*INDEX('[1]Age Factors'!$C$2:$AJ$24,MATCH(H$2,'[1]Age Factors'!$B$2:$B$24,0),MATCH($C12&amp;IF($D12&lt;30,30,FLOOR($D12/5,1)*5),'[1]Age Factors'!$C$1:$AJ$1,0))))-INDEX('[1]Scoring Coefficients'!$E$2:$E$33,MATCH($C12&amp;H$2,'[1]Scoring Coefficients'!$A$2:$A$33,0)))^INDEX('[1]Scoring Coefficients'!$F$2:$F$33,MATCH($C12&amp;H$2,'[1]Scoring Coefficients'!$A$2:$A$33,0)))),0),0)</f>
        <v>0</v>
      </c>
      <c r="J12" s="40"/>
      <c r="K12" s="39">
        <f>IF(AND(J12&lt;&gt;0,J12&lt;&gt;"",$D12&lt;&gt;""),IFERROR(INT(INDEX('[1]Scoring Coefficients'!$D$2:$D$33,MATCH($C12&amp;J$2,'[1]Scoring Coefficients'!$A$2:$A$33,0))*((ROUNDDOWN((J12*INDEX('[1]Age Factors'!$C$2:$AJ$24,MATCH(J$2,'[1]Age Factors'!$B$2:$B$24,0),MATCH($C12&amp;IF($D12&lt;30,30,FLOOR($D12/5,1)*5),'[1]Age Factors'!$C$1:$AJ$1,0))),2)-INDEX('[1]Scoring Coefficients'!$E$2:$E$33,MATCH($C12&amp;J$2,'[1]Scoring Coefficients'!$A$2:$A$33,0)))^INDEX('[1]Scoring Coefficients'!$F$2:$F$33,MATCH($C12&amp;J$2,'[1]Scoring Coefficients'!$A$2:$A$33,0)))),0),0)</f>
        <v>0</v>
      </c>
      <c r="L12" s="38"/>
      <c r="M12" s="39">
        <f>IF(AND(L12&lt;&gt;0,L12&lt;&gt;"",$D12&lt;&gt;""),IFERROR(INT(INDEX('[1]Scoring Coefficients'!$D$2:$D$33,MATCH($C12&amp;L$2,'[1]Scoring Coefficients'!$A$2:$A$33,0))*((INDEX('[1]Scoring Coefficients'!$E$2:$E$33,MATCH($C12&amp;L$2,'[1]Scoring Coefficients'!$A$2:$A$33,0))-ROUNDUP((IFERROR((LEFT(L12,FIND(":",L12)-1)*60)+RIGHT(L12,LEN(L12)-FIND(":",L12)),L12)*INDEX('[1]Age Factors'!$C$2:$AJ$24,MATCH(L$2,'[1]Age Factors'!$B$2:$B$24,0),MATCH($C12&amp;IF($D12&lt;30,30,FLOOR($D12/5,1)*5),'[1]Age Factors'!$C$1:$AJ$1,0))),2))^INDEX('[1]Scoring Coefficients'!$F$2:$F$33,MATCH($C12&amp;L$2,'[1]Scoring Coefficients'!$A$2:$A$33,0)))),0),0)</f>
        <v>0</v>
      </c>
      <c r="N12" s="38"/>
      <c r="O12" s="39">
        <f>IF(AND(N12&lt;&gt;0,N12&lt;&gt;"",$D12&lt;&gt;""),IFERROR(INT(INDEX('[1]Scoring Coefficients'!$D$2:$D$33,MATCH($C12&amp;N$2,'[1]Scoring Coefficients'!$A$2:$A$33,0))*(((INT((N12*100)*INDEX('[1]Age Factors'!$C$2:$AJ$24,MATCH(N$2,'[1]Age Factors'!$B$2:$B$24,0),MATCH($C12&amp;IF($D12&lt;30,30,FLOOR($D12/5,1)*5),'[1]Age Factors'!$C$1:$AJ$1,0))))-INDEX('[1]Scoring Coefficients'!$E$2:$E$33,MATCH($C12&amp;N$2,'[1]Scoring Coefficients'!$A$2:$A$33,0)))^INDEX('[1]Scoring Coefficients'!$F$2:$F$33,MATCH($C12&amp;N$2,'[1]Scoring Coefficients'!$A$2:$A$33,0)))),0),0)</f>
        <v>0</v>
      </c>
      <c r="P12" s="40"/>
      <c r="Q12" s="39">
        <f>IF(AND(P12&lt;&gt;0,P12&lt;&gt;"",$D12&lt;&gt;""),IFERROR(INT(INDEX('[1]Scoring Coefficients'!$D$2:$D$33,MATCH($C12&amp;P$2,'[1]Scoring Coefficients'!$A$2:$A$33,0))*((ROUNDDOWN((P12*INDEX('[1]Age Factors'!$C$2:$AJ$24,MATCH(P$2,'[1]Age Factors'!$B$2:$B$24,0),MATCH($C12&amp;IF($D12&lt;30,30,FLOOR($D12/5,1)*5),'[1]Age Factors'!$C$1:$AJ$1,0))),2)-INDEX('[1]Scoring Coefficients'!$E$2:$E$33,MATCH($C12&amp;P$2,'[1]Scoring Coefficients'!$A$2:$A$33,0)))^INDEX('[1]Scoring Coefficients'!$F$2:$F$33,MATCH($C12&amp;P$2,'[1]Scoring Coefficients'!$A$2:$A$33,0)))),0),0)</f>
        <v>0</v>
      </c>
      <c r="R12" s="42"/>
      <c r="S12" s="39">
        <f>IF(AND(R12&lt;&gt;0,R12&lt;&gt;"",$D12&lt;&gt;""),IFERROR(INT(INDEX('[1]Scoring Coefficients'!$D$2:$D$33,MATCH($C12&amp;R$2,'[1]Scoring Coefficients'!$A$2:$A$33,0))*((INDEX('[1]Scoring Coefficients'!$E$2:$E$33,MATCH($C12&amp;R$2,'[1]Scoring Coefficients'!$A$2:$A$33,0))-ROUNDUP((IFERROR((LEFT(R12,FIND(":",R12)-1)*60)+RIGHT(R12,LEN(R12)-FIND(":",R12)),R12)*INDEX('[1]Age Factors'!$C$2:$AJ$24,MATCH(R$2,'[1]Age Factors'!$B$2:$B$24,0),MATCH($C12&amp;IF($D12&lt;30,30,FLOOR($D12/5,1)*5),'[1]Age Factors'!$C$1:$AJ$1,0))),2))^INDEX('[1]Scoring Coefficients'!$F$2:$F$33,MATCH($C12&amp;R$2,'[1]Scoring Coefficients'!$A$2:$A$33,0)))),0),0)</f>
        <v>0</v>
      </c>
    </row>
    <row r="13" spans="1:19" ht="15" x14ac:dyDescent="0.25">
      <c r="A13" s="34"/>
      <c r="B13" s="34"/>
      <c r="C13" s="35" t="s">
        <v>10</v>
      </c>
      <c r="D13" s="36"/>
      <c r="E13" s="37">
        <f t="shared" si="0"/>
        <v>0</v>
      </c>
      <c r="F13" s="38"/>
      <c r="G13" s="39">
        <f>IF(AND(F13&lt;&gt;0,F13&lt;&gt;"",$D13&lt;&gt;""),IFERROR(INT(INDEX('[1]Scoring Coefficients'!$D$2:$D$33,MATCH($C13&amp;F$2,'[1]Scoring Coefficients'!$A$2:$A$33,0))*((INDEX('[1]Scoring Coefficients'!$E$2:$E$33,MATCH($C13&amp;F$2,'[1]Scoring Coefficients'!$A$2:$A$33,0))-ROUNDUP((IFERROR((LEFT(F13,FIND(":",F13)-1)*60)+RIGHT(F13,LEN(F13)-FIND(":",F13)),F13)*INDEX('[1]Age Factors'!$C$2:$AJ$24,MATCH(F$2,'[1]Age Factors'!$B$2:$B$24,0),MATCH($C13&amp;IF($D13&lt;30,30,FLOOR($D13/5,1)*5),'[1]Age Factors'!$C$1:$AJ$1,0))),2))^INDEX('[1]Scoring Coefficients'!$F$2:$F$33,MATCH($C13&amp;F$2,'[1]Scoring Coefficients'!$A$2:$A$33,0)))),0),0)</f>
        <v>0</v>
      </c>
      <c r="H13" s="40"/>
      <c r="I13" s="39">
        <f>IF(AND(H13&lt;&gt;0,H13&lt;&gt;"",$D13&lt;&gt;""),IFERROR(INT(INDEX('[1]Scoring Coefficients'!$D$2:$D$33,MATCH($C13&amp;H$2,'[1]Scoring Coefficients'!$A$2:$A$33,0))*(((INT((H13*100)*INDEX('[1]Age Factors'!$C$2:$AJ$24,MATCH(H$2,'[1]Age Factors'!$B$2:$B$24,0),MATCH($C13&amp;IF($D13&lt;30,30,FLOOR($D13/5,1)*5),'[1]Age Factors'!$C$1:$AJ$1,0))))-INDEX('[1]Scoring Coefficients'!$E$2:$E$33,MATCH($C13&amp;H$2,'[1]Scoring Coefficients'!$A$2:$A$33,0)))^INDEX('[1]Scoring Coefficients'!$F$2:$F$33,MATCH($C13&amp;H$2,'[1]Scoring Coefficients'!$A$2:$A$33,0)))),0),0)</f>
        <v>0</v>
      </c>
      <c r="J13" s="40"/>
      <c r="K13" s="39">
        <f>IF(AND(J13&lt;&gt;0,J13&lt;&gt;"",$D13&lt;&gt;""),IFERROR(INT(INDEX('[1]Scoring Coefficients'!$D$2:$D$33,MATCH($C13&amp;J$2,'[1]Scoring Coefficients'!$A$2:$A$33,0))*((ROUNDDOWN((J13*INDEX('[1]Age Factors'!$C$2:$AJ$24,MATCH(J$2,'[1]Age Factors'!$B$2:$B$24,0),MATCH($C13&amp;IF($D13&lt;30,30,FLOOR($D13/5,1)*5),'[1]Age Factors'!$C$1:$AJ$1,0))),2)-INDEX('[1]Scoring Coefficients'!$E$2:$E$33,MATCH($C13&amp;J$2,'[1]Scoring Coefficients'!$A$2:$A$33,0)))^INDEX('[1]Scoring Coefficients'!$F$2:$F$33,MATCH($C13&amp;J$2,'[1]Scoring Coefficients'!$A$2:$A$33,0)))),0),0)</f>
        <v>0</v>
      </c>
      <c r="L13" s="38"/>
      <c r="M13" s="39">
        <f>IF(AND(L13&lt;&gt;0,L13&lt;&gt;"",$D13&lt;&gt;""),IFERROR(INT(INDEX('[1]Scoring Coefficients'!$D$2:$D$33,MATCH($C13&amp;L$2,'[1]Scoring Coefficients'!$A$2:$A$33,0))*((INDEX('[1]Scoring Coefficients'!$E$2:$E$33,MATCH($C13&amp;L$2,'[1]Scoring Coefficients'!$A$2:$A$33,0))-ROUNDUP((IFERROR((LEFT(L13,FIND(":",L13)-1)*60)+RIGHT(L13,LEN(L13)-FIND(":",L13)),L13)*INDEX('[1]Age Factors'!$C$2:$AJ$24,MATCH(L$2,'[1]Age Factors'!$B$2:$B$24,0),MATCH($C13&amp;IF($D13&lt;30,30,FLOOR($D13/5,1)*5),'[1]Age Factors'!$C$1:$AJ$1,0))),2))^INDEX('[1]Scoring Coefficients'!$F$2:$F$33,MATCH($C13&amp;L$2,'[1]Scoring Coefficients'!$A$2:$A$33,0)))),0),0)</f>
        <v>0</v>
      </c>
      <c r="N13" s="38"/>
      <c r="O13" s="39">
        <f>IF(AND(N13&lt;&gt;0,N13&lt;&gt;"",$D13&lt;&gt;""),IFERROR(INT(INDEX('[1]Scoring Coefficients'!$D$2:$D$33,MATCH($C13&amp;N$2,'[1]Scoring Coefficients'!$A$2:$A$33,0))*(((INT((N13*100)*INDEX('[1]Age Factors'!$C$2:$AJ$24,MATCH(N$2,'[1]Age Factors'!$B$2:$B$24,0),MATCH($C13&amp;IF($D13&lt;30,30,FLOOR($D13/5,1)*5),'[1]Age Factors'!$C$1:$AJ$1,0))))-INDEX('[1]Scoring Coefficients'!$E$2:$E$33,MATCH($C13&amp;N$2,'[1]Scoring Coefficients'!$A$2:$A$33,0)))^INDEX('[1]Scoring Coefficients'!$F$2:$F$33,MATCH($C13&amp;N$2,'[1]Scoring Coefficients'!$A$2:$A$33,0)))),0),0)</f>
        <v>0</v>
      </c>
      <c r="P13" s="40"/>
      <c r="Q13" s="39">
        <f>IF(AND(P13&lt;&gt;0,P13&lt;&gt;"",$D13&lt;&gt;""),IFERROR(INT(INDEX('[1]Scoring Coefficients'!$D$2:$D$33,MATCH($C13&amp;P$2,'[1]Scoring Coefficients'!$A$2:$A$33,0))*((ROUNDDOWN((P13*INDEX('[1]Age Factors'!$C$2:$AJ$24,MATCH(P$2,'[1]Age Factors'!$B$2:$B$24,0),MATCH($C13&amp;IF($D13&lt;30,30,FLOOR($D13/5,1)*5),'[1]Age Factors'!$C$1:$AJ$1,0))),2)-INDEX('[1]Scoring Coefficients'!$E$2:$E$33,MATCH($C13&amp;P$2,'[1]Scoring Coefficients'!$A$2:$A$33,0)))^INDEX('[1]Scoring Coefficients'!$F$2:$F$33,MATCH($C13&amp;P$2,'[1]Scoring Coefficients'!$A$2:$A$33,0)))),0),0)</f>
        <v>0</v>
      </c>
      <c r="R13" s="42"/>
      <c r="S13" s="39">
        <f>IF(AND(R13&lt;&gt;0,R13&lt;&gt;"",$D13&lt;&gt;""),IFERROR(INT(INDEX('[1]Scoring Coefficients'!$D$2:$D$33,MATCH($C13&amp;R$2,'[1]Scoring Coefficients'!$A$2:$A$33,0))*((INDEX('[1]Scoring Coefficients'!$E$2:$E$33,MATCH($C13&amp;R$2,'[1]Scoring Coefficients'!$A$2:$A$33,0))-ROUNDUP((IFERROR((LEFT(R13,FIND(":",R13)-1)*60)+RIGHT(R13,LEN(R13)-FIND(":",R13)),R13)*INDEX('[1]Age Factors'!$C$2:$AJ$24,MATCH(R$2,'[1]Age Factors'!$B$2:$B$24,0),MATCH($C13&amp;IF($D13&lt;30,30,FLOOR($D13/5,1)*5),'[1]Age Factors'!$C$1:$AJ$1,0))),2))^INDEX('[1]Scoring Coefficients'!$F$2:$F$33,MATCH($C13&amp;R$2,'[1]Scoring Coefficients'!$A$2:$A$33,0)))),0),0)</f>
        <v>0</v>
      </c>
    </row>
    <row r="14" spans="1:19" ht="15" x14ac:dyDescent="0.25">
      <c r="A14" s="34"/>
      <c r="B14" s="34"/>
      <c r="C14" s="35" t="s">
        <v>10</v>
      </c>
      <c r="D14" s="36"/>
      <c r="E14" s="37">
        <f t="shared" si="0"/>
        <v>0</v>
      </c>
      <c r="F14" s="38"/>
      <c r="G14" s="39">
        <f>IF(AND(F14&lt;&gt;0,F14&lt;&gt;"",$D14&lt;&gt;""),IFERROR(INT(INDEX('[1]Scoring Coefficients'!$D$2:$D$33,MATCH($C14&amp;F$2,'[1]Scoring Coefficients'!$A$2:$A$33,0))*((INDEX('[1]Scoring Coefficients'!$E$2:$E$33,MATCH($C14&amp;F$2,'[1]Scoring Coefficients'!$A$2:$A$33,0))-ROUNDUP((IFERROR((LEFT(F14,FIND(":",F14)-1)*60)+RIGHT(F14,LEN(F14)-FIND(":",F14)),F14)*INDEX('[1]Age Factors'!$C$2:$AJ$24,MATCH(F$2,'[1]Age Factors'!$B$2:$B$24,0),MATCH($C14&amp;IF($D14&lt;30,30,FLOOR($D14/5,1)*5),'[1]Age Factors'!$C$1:$AJ$1,0))),2))^INDEX('[1]Scoring Coefficients'!$F$2:$F$33,MATCH($C14&amp;F$2,'[1]Scoring Coefficients'!$A$2:$A$33,0)))),0),0)</f>
        <v>0</v>
      </c>
      <c r="H14" s="40"/>
      <c r="I14" s="39">
        <f>IF(AND(H14&lt;&gt;0,H14&lt;&gt;"",$D14&lt;&gt;""),IFERROR(INT(INDEX('[1]Scoring Coefficients'!$D$2:$D$33,MATCH($C14&amp;H$2,'[1]Scoring Coefficients'!$A$2:$A$33,0))*(((INT((H14*100)*INDEX('[1]Age Factors'!$C$2:$AJ$24,MATCH(H$2,'[1]Age Factors'!$B$2:$B$24,0),MATCH($C14&amp;IF($D14&lt;30,30,FLOOR($D14/5,1)*5),'[1]Age Factors'!$C$1:$AJ$1,0))))-INDEX('[1]Scoring Coefficients'!$E$2:$E$33,MATCH($C14&amp;H$2,'[1]Scoring Coefficients'!$A$2:$A$33,0)))^INDEX('[1]Scoring Coefficients'!$F$2:$F$33,MATCH($C14&amp;H$2,'[1]Scoring Coefficients'!$A$2:$A$33,0)))),0),0)</f>
        <v>0</v>
      </c>
      <c r="J14" s="40"/>
      <c r="K14" s="39">
        <f>IF(AND(J14&lt;&gt;0,J14&lt;&gt;"",$D14&lt;&gt;""),IFERROR(INT(INDEX('[1]Scoring Coefficients'!$D$2:$D$33,MATCH($C14&amp;J$2,'[1]Scoring Coefficients'!$A$2:$A$33,0))*((ROUNDDOWN((J14*INDEX('[1]Age Factors'!$C$2:$AJ$24,MATCH(J$2,'[1]Age Factors'!$B$2:$B$24,0),MATCH($C14&amp;IF($D14&lt;30,30,FLOOR($D14/5,1)*5),'[1]Age Factors'!$C$1:$AJ$1,0))),2)-INDEX('[1]Scoring Coefficients'!$E$2:$E$33,MATCH($C14&amp;J$2,'[1]Scoring Coefficients'!$A$2:$A$33,0)))^INDEX('[1]Scoring Coefficients'!$F$2:$F$33,MATCH($C14&amp;J$2,'[1]Scoring Coefficients'!$A$2:$A$33,0)))),0),0)</f>
        <v>0</v>
      </c>
      <c r="L14" s="38"/>
      <c r="M14" s="39">
        <f>IF(AND(L14&lt;&gt;0,L14&lt;&gt;"",$D14&lt;&gt;""),IFERROR(INT(INDEX('[1]Scoring Coefficients'!$D$2:$D$33,MATCH($C14&amp;L$2,'[1]Scoring Coefficients'!$A$2:$A$33,0))*((INDEX('[1]Scoring Coefficients'!$E$2:$E$33,MATCH($C14&amp;L$2,'[1]Scoring Coefficients'!$A$2:$A$33,0))-ROUNDUP((IFERROR((LEFT(L14,FIND(":",L14)-1)*60)+RIGHT(L14,LEN(L14)-FIND(":",L14)),L14)*INDEX('[1]Age Factors'!$C$2:$AJ$24,MATCH(L$2,'[1]Age Factors'!$B$2:$B$24,0),MATCH($C14&amp;IF($D14&lt;30,30,FLOOR($D14/5,1)*5),'[1]Age Factors'!$C$1:$AJ$1,0))),2))^INDEX('[1]Scoring Coefficients'!$F$2:$F$33,MATCH($C14&amp;L$2,'[1]Scoring Coefficients'!$A$2:$A$33,0)))),0),0)</f>
        <v>0</v>
      </c>
      <c r="N14" s="40"/>
      <c r="O14" s="39">
        <f>IF(AND(N14&lt;&gt;0,N14&lt;&gt;"",$D14&lt;&gt;""),IFERROR(INT(INDEX('[1]Scoring Coefficients'!$D$2:$D$33,MATCH($C14&amp;N$2,'[1]Scoring Coefficients'!$A$2:$A$33,0))*(((INT((N14*100)*INDEX('[1]Age Factors'!$C$2:$AJ$24,MATCH(N$2,'[1]Age Factors'!$B$2:$B$24,0),MATCH($C14&amp;IF($D14&lt;30,30,FLOOR($D14/5,1)*5),'[1]Age Factors'!$C$1:$AJ$1,0))))-INDEX('[1]Scoring Coefficients'!$E$2:$E$33,MATCH($C14&amp;N$2,'[1]Scoring Coefficients'!$A$2:$A$33,0)))^INDEX('[1]Scoring Coefficients'!$F$2:$F$33,MATCH($C14&amp;N$2,'[1]Scoring Coefficients'!$A$2:$A$33,0)))),0),0)</f>
        <v>0</v>
      </c>
      <c r="P14" s="40"/>
      <c r="Q14" s="39">
        <f>IF(AND(P14&lt;&gt;0,P14&lt;&gt;"",$D14&lt;&gt;""),IFERROR(INT(INDEX('[1]Scoring Coefficients'!$D$2:$D$33,MATCH($C14&amp;P$2,'[1]Scoring Coefficients'!$A$2:$A$33,0))*((ROUNDDOWN((P14*INDEX('[1]Age Factors'!$C$2:$AJ$24,MATCH(P$2,'[1]Age Factors'!$B$2:$B$24,0),MATCH($C14&amp;IF($D14&lt;30,30,FLOOR($D14/5,1)*5),'[1]Age Factors'!$C$1:$AJ$1,0))),2)-INDEX('[1]Scoring Coefficients'!$E$2:$E$33,MATCH($C14&amp;P$2,'[1]Scoring Coefficients'!$A$2:$A$33,0)))^INDEX('[1]Scoring Coefficients'!$F$2:$F$33,MATCH($C14&amp;P$2,'[1]Scoring Coefficients'!$A$2:$A$33,0)))),0),0)</f>
        <v>0</v>
      </c>
      <c r="R14" s="41"/>
      <c r="S14" s="39">
        <f>IF(AND(R14&lt;&gt;0,R14&lt;&gt;"",$D14&lt;&gt;""),IFERROR(INT(INDEX('[1]Scoring Coefficients'!$D$2:$D$33,MATCH($C14&amp;R$2,'[1]Scoring Coefficients'!$A$2:$A$33,0))*((INDEX('[1]Scoring Coefficients'!$E$2:$E$33,MATCH($C14&amp;R$2,'[1]Scoring Coefficients'!$A$2:$A$33,0))-ROUNDUP((IFERROR((LEFT(R14,FIND(":",R14)-1)*60)+RIGHT(R14,LEN(R14)-FIND(":",R14)),R14)*INDEX('[1]Age Factors'!$C$2:$AJ$24,MATCH(R$2,'[1]Age Factors'!$B$2:$B$24,0),MATCH($C14&amp;IF($D14&lt;30,30,FLOOR($D14/5,1)*5),'[1]Age Factors'!$C$1:$AJ$1,0))),2))^INDEX('[1]Scoring Coefficients'!$F$2:$F$33,MATCH($C14&amp;R$2,'[1]Scoring Coefficients'!$A$2:$A$33,0)))),0),0)</f>
        <v>0</v>
      </c>
    </row>
    <row r="15" spans="1:19" ht="15" x14ac:dyDescent="0.25">
      <c r="A15" s="34"/>
      <c r="B15" s="34"/>
      <c r="C15" s="35" t="s">
        <v>10</v>
      </c>
      <c r="D15" s="36"/>
      <c r="E15" s="37">
        <f t="shared" si="0"/>
        <v>0</v>
      </c>
      <c r="F15" s="38"/>
      <c r="G15" s="39">
        <f>IF(AND(F15&lt;&gt;0,F15&lt;&gt;"",$D15&lt;&gt;""),IFERROR(INT(INDEX('[1]Scoring Coefficients'!$D$2:$D$33,MATCH($C15&amp;F$2,'[1]Scoring Coefficients'!$A$2:$A$33,0))*((INDEX('[1]Scoring Coefficients'!$E$2:$E$33,MATCH($C15&amp;F$2,'[1]Scoring Coefficients'!$A$2:$A$33,0))-ROUNDUP((IFERROR((LEFT(F15,FIND(":",F15)-1)*60)+RIGHT(F15,LEN(F15)-FIND(":",F15)),F15)*INDEX('[1]Age Factors'!$C$2:$AJ$24,MATCH(F$2,'[1]Age Factors'!$B$2:$B$24,0),MATCH($C15&amp;IF($D15&lt;30,30,FLOOR($D15/5,1)*5),'[1]Age Factors'!$C$1:$AJ$1,0))),2))^INDEX('[1]Scoring Coefficients'!$F$2:$F$33,MATCH($C15&amp;F$2,'[1]Scoring Coefficients'!$A$2:$A$33,0)))),0),0)</f>
        <v>0</v>
      </c>
      <c r="H15" s="40"/>
      <c r="I15" s="39">
        <f>IF(AND(H15&lt;&gt;0,H15&lt;&gt;"",$D15&lt;&gt;""),IFERROR(INT(INDEX('[1]Scoring Coefficients'!$D$2:$D$33,MATCH($C15&amp;H$2,'[1]Scoring Coefficients'!$A$2:$A$33,0))*(((INT((H15*100)*INDEX('[1]Age Factors'!$C$2:$AJ$24,MATCH(H$2,'[1]Age Factors'!$B$2:$B$24,0),MATCH($C15&amp;IF($D15&lt;30,30,FLOOR($D15/5,1)*5),'[1]Age Factors'!$C$1:$AJ$1,0))))-INDEX('[1]Scoring Coefficients'!$E$2:$E$33,MATCH($C15&amp;H$2,'[1]Scoring Coefficients'!$A$2:$A$33,0)))^INDEX('[1]Scoring Coefficients'!$F$2:$F$33,MATCH($C15&amp;H$2,'[1]Scoring Coefficients'!$A$2:$A$33,0)))),0),0)</f>
        <v>0</v>
      </c>
      <c r="J15" s="40"/>
      <c r="K15" s="39">
        <f>IF(AND(J15&lt;&gt;0,J15&lt;&gt;"",$D15&lt;&gt;""),IFERROR(INT(INDEX('[1]Scoring Coefficients'!$D$2:$D$33,MATCH($C15&amp;J$2,'[1]Scoring Coefficients'!$A$2:$A$33,0))*((ROUNDDOWN((J15*INDEX('[1]Age Factors'!$C$2:$AJ$24,MATCH(J$2,'[1]Age Factors'!$B$2:$B$24,0),MATCH($C15&amp;IF($D15&lt;30,30,FLOOR($D15/5,1)*5),'[1]Age Factors'!$C$1:$AJ$1,0))),2)-INDEX('[1]Scoring Coefficients'!$E$2:$E$33,MATCH($C15&amp;J$2,'[1]Scoring Coefficients'!$A$2:$A$33,0)))^INDEX('[1]Scoring Coefficients'!$F$2:$F$33,MATCH($C15&amp;J$2,'[1]Scoring Coefficients'!$A$2:$A$33,0)))),0),0)</f>
        <v>0</v>
      </c>
      <c r="L15" s="38"/>
      <c r="M15" s="39">
        <f>IF(AND(L15&lt;&gt;0,L15&lt;&gt;"",$D15&lt;&gt;""),IFERROR(INT(INDEX('[1]Scoring Coefficients'!$D$2:$D$33,MATCH($C15&amp;L$2,'[1]Scoring Coefficients'!$A$2:$A$33,0))*((INDEX('[1]Scoring Coefficients'!$E$2:$E$33,MATCH($C15&amp;L$2,'[1]Scoring Coefficients'!$A$2:$A$33,0))-ROUNDUP((IFERROR((LEFT(L15,FIND(":",L15)-1)*60)+RIGHT(L15,LEN(L15)-FIND(":",L15)),L15)*INDEX('[1]Age Factors'!$C$2:$AJ$24,MATCH(L$2,'[1]Age Factors'!$B$2:$B$24,0),MATCH($C15&amp;IF($D15&lt;30,30,FLOOR($D15/5,1)*5),'[1]Age Factors'!$C$1:$AJ$1,0))),2))^INDEX('[1]Scoring Coefficients'!$F$2:$F$33,MATCH($C15&amp;L$2,'[1]Scoring Coefficients'!$A$2:$A$33,0)))),0),0)</f>
        <v>0</v>
      </c>
      <c r="N15" s="40"/>
      <c r="O15" s="39">
        <f>IF(AND(N15&lt;&gt;0,N15&lt;&gt;"",$D15&lt;&gt;""),IFERROR(INT(INDEX('[1]Scoring Coefficients'!$D$2:$D$33,MATCH($C15&amp;N$2,'[1]Scoring Coefficients'!$A$2:$A$33,0))*(((INT((N15*100)*INDEX('[1]Age Factors'!$C$2:$AJ$24,MATCH(N$2,'[1]Age Factors'!$B$2:$B$24,0),MATCH($C15&amp;IF($D15&lt;30,30,FLOOR($D15/5,1)*5),'[1]Age Factors'!$C$1:$AJ$1,0))))-INDEX('[1]Scoring Coefficients'!$E$2:$E$33,MATCH($C15&amp;N$2,'[1]Scoring Coefficients'!$A$2:$A$33,0)))^INDEX('[1]Scoring Coefficients'!$F$2:$F$33,MATCH($C15&amp;N$2,'[1]Scoring Coefficients'!$A$2:$A$33,0)))),0),0)</f>
        <v>0</v>
      </c>
      <c r="P15" s="40"/>
      <c r="Q15" s="39">
        <f>IF(AND(P15&lt;&gt;0,P15&lt;&gt;"",$D15&lt;&gt;""),IFERROR(INT(INDEX('[1]Scoring Coefficients'!$D$2:$D$33,MATCH($C15&amp;P$2,'[1]Scoring Coefficients'!$A$2:$A$33,0))*((ROUNDDOWN((P15*INDEX('[1]Age Factors'!$C$2:$AJ$24,MATCH(P$2,'[1]Age Factors'!$B$2:$B$24,0),MATCH($C15&amp;IF($D15&lt;30,30,FLOOR($D15/5,1)*5),'[1]Age Factors'!$C$1:$AJ$1,0))),2)-INDEX('[1]Scoring Coefficients'!$E$2:$E$33,MATCH($C15&amp;P$2,'[1]Scoring Coefficients'!$A$2:$A$33,0)))^INDEX('[1]Scoring Coefficients'!$F$2:$F$33,MATCH($C15&amp;P$2,'[1]Scoring Coefficients'!$A$2:$A$33,0)))),0),0)</f>
        <v>0</v>
      </c>
      <c r="R15" s="41"/>
      <c r="S15" s="39">
        <f>IF(AND(R15&lt;&gt;0,R15&lt;&gt;"",$D15&lt;&gt;""),IFERROR(INT(INDEX('[1]Scoring Coefficients'!$D$2:$D$33,MATCH($C15&amp;R$2,'[1]Scoring Coefficients'!$A$2:$A$33,0))*((INDEX('[1]Scoring Coefficients'!$E$2:$E$33,MATCH($C15&amp;R$2,'[1]Scoring Coefficients'!$A$2:$A$33,0))-ROUNDUP((IFERROR((LEFT(R15,FIND(":",R15)-1)*60)+RIGHT(R15,LEN(R15)-FIND(":",R15)),R15)*INDEX('[1]Age Factors'!$C$2:$AJ$24,MATCH(R$2,'[1]Age Factors'!$B$2:$B$24,0),MATCH($C15&amp;IF($D15&lt;30,30,FLOOR($D15/5,1)*5),'[1]Age Factors'!$C$1:$AJ$1,0))),2))^INDEX('[1]Scoring Coefficients'!$F$2:$F$33,MATCH($C15&amp;R$2,'[1]Scoring Coefficients'!$A$2:$A$33,0)))),0),0)</f>
        <v>0</v>
      </c>
    </row>
    <row r="16" spans="1:19" ht="15" x14ac:dyDescent="0.25">
      <c r="A16" s="34"/>
      <c r="B16" s="34"/>
      <c r="C16" s="35" t="s">
        <v>10</v>
      </c>
      <c r="D16" s="36"/>
      <c r="E16" s="37">
        <f t="shared" si="0"/>
        <v>0</v>
      </c>
      <c r="F16" s="38"/>
      <c r="G16" s="39">
        <f>IF(AND(F16&lt;&gt;0,F16&lt;&gt;"",$D16&lt;&gt;""),IFERROR(INT(INDEX('[1]Scoring Coefficients'!$D$2:$D$33,MATCH($C16&amp;F$2,'[1]Scoring Coefficients'!$A$2:$A$33,0))*((INDEX('[1]Scoring Coefficients'!$E$2:$E$33,MATCH($C16&amp;F$2,'[1]Scoring Coefficients'!$A$2:$A$33,0))-ROUNDUP((IFERROR((LEFT(F16,FIND(":",F16)-1)*60)+RIGHT(F16,LEN(F16)-FIND(":",F16)),F16)*INDEX('[1]Age Factors'!$C$2:$AJ$24,MATCH(F$2,'[1]Age Factors'!$B$2:$B$24,0),MATCH($C16&amp;IF($D16&lt;30,30,FLOOR($D16/5,1)*5),'[1]Age Factors'!$C$1:$AJ$1,0))),2))^INDEX('[1]Scoring Coefficients'!$F$2:$F$33,MATCH($C16&amp;F$2,'[1]Scoring Coefficients'!$A$2:$A$33,0)))),0),0)</f>
        <v>0</v>
      </c>
      <c r="H16" s="40"/>
      <c r="I16" s="39">
        <f>IF(AND(H16&lt;&gt;0,H16&lt;&gt;"",$D16&lt;&gt;""),IFERROR(INT(INDEX('[1]Scoring Coefficients'!$D$2:$D$33,MATCH($C16&amp;H$2,'[1]Scoring Coefficients'!$A$2:$A$33,0))*(((INT((H16*100)*INDEX('[1]Age Factors'!$C$2:$AJ$24,MATCH(H$2,'[1]Age Factors'!$B$2:$B$24,0),MATCH($C16&amp;IF($D16&lt;30,30,FLOOR($D16/5,1)*5),'[1]Age Factors'!$C$1:$AJ$1,0))))-INDEX('[1]Scoring Coefficients'!$E$2:$E$33,MATCH($C16&amp;H$2,'[1]Scoring Coefficients'!$A$2:$A$33,0)))^INDEX('[1]Scoring Coefficients'!$F$2:$F$33,MATCH($C16&amp;H$2,'[1]Scoring Coefficients'!$A$2:$A$33,0)))),0),0)</f>
        <v>0</v>
      </c>
      <c r="J16" s="40"/>
      <c r="K16" s="39">
        <f>IF(AND(J16&lt;&gt;0,J16&lt;&gt;"",$D16&lt;&gt;""),IFERROR(INT(INDEX('[1]Scoring Coefficients'!$D$2:$D$33,MATCH($C16&amp;J$2,'[1]Scoring Coefficients'!$A$2:$A$33,0))*((ROUNDDOWN((J16*INDEX('[1]Age Factors'!$C$2:$AJ$24,MATCH(J$2,'[1]Age Factors'!$B$2:$B$24,0),MATCH($C16&amp;IF($D16&lt;30,30,FLOOR($D16/5,1)*5),'[1]Age Factors'!$C$1:$AJ$1,0))),2)-INDEX('[1]Scoring Coefficients'!$E$2:$E$33,MATCH($C16&amp;J$2,'[1]Scoring Coefficients'!$A$2:$A$33,0)))^INDEX('[1]Scoring Coefficients'!$F$2:$F$33,MATCH($C16&amp;J$2,'[1]Scoring Coefficients'!$A$2:$A$33,0)))),0),0)</f>
        <v>0</v>
      </c>
      <c r="L16" s="38"/>
      <c r="M16" s="39">
        <f>IF(AND(L16&lt;&gt;0,L16&lt;&gt;"",$D16&lt;&gt;""),IFERROR(INT(INDEX('[1]Scoring Coefficients'!$D$2:$D$33,MATCH($C16&amp;L$2,'[1]Scoring Coefficients'!$A$2:$A$33,0))*((INDEX('[1]Scoring Coefficients'!$E$2:$E$33,MATCH($C16&amp;L$2,'[1]Scoring Coefficients'!$A$2:$A$33,0))-ROUNDUP((IFERROR((LEFT(L16,FIND(":",L16)-1)*60)+RIGHT(L16,LEN(L16)-FIND(":",L16)),L16)*INDEX('[1]Age Factors'!$C$2:$AJ$24,MATCH(L$2,'[1]Age Factors'!$B$2:$B$24,0),MATCH($C16&amp;IF($D16&lt;30,30,FLOOR($D16/5,1)*5),'[1]Age Factors'!$C$1:$AJ$1,0))),2))^INDEX('[1]Scoring Coefficients'!$F$2:$F$33,MATCH($C16&amp;L$2,'[1]Scoring Coefficients'!$A$2:$A$33,0)))),0),0)</f>
        <v>0</v>
      </c>
      <c r="N16" s="40"/>
      <c r="O16" s="39">
        <f>IF(AND(N16&lt;&gt;0,N16&lt;&gt;"",$D16&lt;&gt;""),IFERROR(INT(INDEX('[1]Scoring Coefficients'!$D$2:$D$33,MATCH($C16&amp;N$2,'[1]Scoring Coefficients'!$A$2:$A$33,0))*(((INT((N16*100)*INDEX('[1]Age Factors'!$C$2:$AJ$24,MATCH(N$2,'[1]Age Factors'!$B$2:$B$24,0),MATCH($C16&amp;IF($D16&lt;30,30,FLOOR($D16/5,1)*5),'[1]Age Factors'!$C$1:$AJ$1,0))))-INDEX('[1]Scoring Coefficients'!$E$2:$E$33,MATCH($C16&amp;N$2,'[1]Scoring Coefficients'!$A$2:$A$33,0)))^INDEX('[1]Scoring Coefficients'!$F$2:$F$33,MATCH($C16&amp;N$2,'[1]Scoring Coefficients'!$A$2:$A$33,0)))),0),0)</f>
        <v>0</v>
      </c>
      <c r="P16" s="40"/>
      <c r="Q16" s="39">
        <f>IF(AND(P16&lt;&gt;0,P16&lt;&gt;"",$D16&lt;&gt;""),IFERROR(INT(INDEX('[1]Scoring Coefficients'!$D$2:$D$33,MATCH($C16&amp;P$2,'[1]Scoring Coefficients'!$A$2:$A$33,0))*((ROUNDDOWN((P16*INDEX('[1]Age Factors'!$C$2:$AJ$24,MATCH(P$2,'[1]Age Factors'!$B$2:$B$24,0),MATCH($C16&amp;IF($D16&lt;30,30,FLOOR($D16/5,1)*5),'[1]Age Factors'!$C$1:$AJ$1,0))),2)-INDEX('[1]Scoring Coefficients'!$E$2:$E$33,MATCH($C16&amp;P$2,'[1]Scoring Coefficients'!$A$2:$A$33,0)))^INDEX('[1]Scoring Coefficients'!$F$2:$F$33,MATCH($C16&amp;P$2,'[1]Scoring Coefficients'!$A$2:$A$33,0)))),0),0)</f>
        <v>0</v>
      </c>
      <c r="R16" s="41"/>
      <c r="S16" s="39">
        <f>IF(AND(R16&lt;&gt;0,R16&lt;&gt;"",$D16&lt;&gt;""),IFERROR(INT(INDEX('[1]Scoring Coefficients'!$D$2:$D$33,MATCH($C16&amp;R$2,'[1]Scoring Coefficients'!$A$2:$A$33,0))*((INDEX('[1]Scoring Coefficients'!$E$2:$E$33,MATCH($C16&amp;R$2,'[1]Scoring Coefficients'!$A$2:$A$33,0))-ROUNDUP((IFERROR((LEFT(R16,FIND(":",R16)-1)*60)+RIGHT(R16,LEN(R16)-FIND(":",R16)),R16)*INDEX('[1]Age Factors'!$C$2:$AJ$24,MATCH(R$2,'[1]Age Factors'!$B$2:$B$24,0),MATCH($C16&amp;IF($D16&lt;30,30,FLOOR($D16/5,1)*5),'[1]Age Factors'!$C$1:$AJ$1,0))),2))^INDEX('[1]Scoring Coefficients'!$F$2:$F$33,MATCH($C16&amp;R$2,'[1]Scoring Coefficients'!$A$2:$A$33,0)))),0),0)</f>
        <v>0</v>
      </c>
    </row>
    <row r="17" spans="1:19" ht="15" x14ac:dyDescent="0.25">
      <c r="A17" s="34"/>
      <c r="B17" s="34"/>
      <c r="C17" s="35" t="s">
        <v>10</v>
      </c>
      <c r="D17" s="36"/>
      <c r="E17" s="37">
        <f t="shared" si="0"/>
        <v>0</v>
      </c>
      <c r="F17" s="38"/>
      <c r="G17" s="39">
        <f>IF(AND(F17&lt;&gt;0,F17&lt;&gt;"",$D17&lt;&gt;""),IFERROR(INT(INDEX('[1]Scoring Coefficients'!$D$2:$D$33,MATCH($C17&amp;F$2,'[1]Scoring Coefficients'!$A$2:$A$33,0))*((INDEX('[1]Scoring Coefficients'!$E$2:$E$33,MATCH($C17&amp;F$2,'[1]Scoring Coefficients'!$A$2:$A$33,0))-ROUNDUP((IFERROR((LEFT(F17,FIND(":",F17)-1)*60)+RIGHT(F17,LEN(F17)-FIND(":",F17)),F17)*INDEX('[1]Age Factors'!$C$2:$AJ$24,MATCH(F$2,'[1]Age Factors'!$B$2:$B$24,0),MATCH($C17&amp;IF($D17&lt;30,30,FLOOR($D17/5,1)*5),'[1]Age Factors'!$C$1:$AJ$1,0))),2))^INDEX('[1]Scoring Coefficients'!$F$2:$F$33,MATCH($C17&amp;F$2,'[1]Scoring Coefficients'!$A$2:$A$33,0)))),0),0)</f>
        <v>0</v>
      </c>
      <c r="H17" s="40"/>
      <c r="I17" s="39">
        <f>IF(AND(H17&lt;&gt;0,H17&lt;&gt;"",$D17&lt;&gt;""),IFERROR(INT(INDEX('[1]Scoring Coefficients'!$D$2:$D$33,MATCH($C17&amp;H$2,'[1]Scoring Coefficients'!$A$2:$A$33,0))*(((INT((H17*100)*INDEX('[1]Age Factors'!$C$2:$AJ$24,MATCH(H$2,'[1]Age Factors'!$B$2:$B$24,0),MATCH($C17&amp;IF($D17&lt;30,30,FLOOR($D17/5,1)*5),'[1]Age Factors'!$C$1:$AJ$1,0))))-INDEX('[1]Scoring Coefficients'!$E$2:$E$33,MATCH($C17&amp;H$2,'[1]Scoring Coefficients'!$A$2:$A$33,0)))^INDEX('[1]Scoring Coefficients'!$F$2:$F$33,MATCH($C17&amp;H$2,'[1]Scoring Coefficients'!$A$2:$A$33,0)))),0),0)</f>
        <v>0</v>
      </c>
      <c r="J17" s="40"/>
      <c r="K17" s="39">
        <f>IF(AND(J17&lt;&gt;0,J17&lt;&gt;"",$D17&lt;&gt;""),IFERROR(INT(INDEX('[1]Scoring Coefficients'!$D$2:$D$33,MATCH($C17&amp;J$2,'[1]Scoring Coefficients'!$A$2:$A$33,0))*((ROUNDDOWN((J17*INDEX('[1]Age Factors'!$C$2:$AJ$24,MATCH(J$2,'[1]Age Factors'!$B$2:$B$24,0),MATCH($C17&amp;IF($D17&lt;30,30,FLOOR($D17/5,1)*5),'[1]Age Factors'!$C$1:$AJ$1,0))),2)-INDEX('[1]Scoring Coefficients'!$E$2:$E$33,MATCH($C17&amp;J$2,'[1]Scoring Coefficients'!$A$2:$A$33,0)))^INDEX('[1]Scoring Coefficients'!$F$2:$F$33,MATCH($C17&amp;J$2,'[1]Scoring Coefficients'!$A$2:$A$33,0)))),0),0)</f>
        <v>0</v>
      </c>
      <c r="L17" s="38"/>
      <c r="M17" s="39">
        <f>IF(AND(L17&lt;&gt;0,L17&lt;&gt;"",$D17&lt;&gt;""),IFERROR(INT(INDEX('[1]Scoring Coefficients'!$D$2:$D$33,MATCH($C17&amp;L$2,'[1]Scoring Coefficients'!$A$2:$A$33,0))*((INDEX('[1]Scoring Coefficients'!$E$2:$E$33,MATCH($C17&amp;L$2,'[1]Scoring Coefficients'!$A$2:$A$33,0))-ROUNDUP((IFERROR((LEFT(L17,FIND(":",L17)-1)*60)+RIGHT(L17,LEN(L17)-FIND(":",L17)),L17)*INDEX('[1]Age Factors'!$C$2:$AJ$24,MATCH(L$2,'[1]Age Factors'!$B$2:$B$24,0),MATCH($C17&amp;IF($D17&lt;30,30,FLOOR($D17/5,1)*5),'[1]Age Factors'!$C$1:$AJ$1,0))),2))^INDEX('[1]Scoring Coefficients'!$F$2:$F$33,MATCH($C17&amp;L$2,'[1]Scoring Coefficients'!$A$2:$A$33,0)))),0),0)</f>
        <v>0</v>
      </c>
      <c r="N17" s="40"/>
      <c r="O17" s="39">
        <f>IF(AND(N17&lt;&gt;0,N17&lt;&gt;"",$D17&lt;&gt;""),IFERROR(INT(INDEX('[1]Scoring Coefficients'!$D$2:$D$33,MATCH($C17&amp;N$2,'[1]Scoring Coefficients'!$A$2:$A$33,0))*(((INT((N17*100)*INDEX('[1]Age Factors'!$C$2:$AJ$24,MATCH(N$2,'[1]Age Factors'!$B$2:$B$24,0),MATCH($C17&amp;IF($D17&lt;30,30,FLOOR($D17/5,1)*5),'[1]Age Factors'!$C$1:$AJ$1,0))))-INDEX('[1]Scoring Coefficients'!$E$2:$E$33,MATCH($C17&amp;N$2,'[1]Scoring Coefficients'!$A$2:$A$33,0)))^INDEX('[1]Scoring Coefficients'!$F$2:$F$33,MATCH($C17&amp;N$2,'[1]Scoring Coefficients'!$A$2:$A$33,0)))),0),0)</f>
        <v>0</v>
      </c>
      <c r="P17" s="40"/>
      <c r="Q17" s="39">
        <f>IF(AND(P17&lt;&gt;0,P17&lt;&gt;"",$D17&lt;&gt;""),IFERROR(INT(INDEX('[1]Scoring Coefficients'!$D$2:$D$33,MATCH($C17&amp;P$2,'[1]Scoring Coefficients'!$A$2:$A$33,0))*((ROUNDDOWN((P17*INDEX('[1]Age Factors'!$C$2:$AJ$24,MATCH(P$2,'[1]Age Factors'!$B$2:$B$24,0),MATCH($C17&amp;IF($D17&lt;30,30,FLOOR($D17/5,1)*5),'[1]Age Factors'!$C$1:$AJ$1,0))),2)-INDEX('[1]Scoring Coefficients'!$E$2:$E$33,MATCH($C17&amp;P$2,'[1]Scoring Coefficients'!$A$2:$A$33,0)))^INDEX('[1]Scoring Coefficients'!$F$2:$F$33,MATCH($C17&amp;P$2,'[1]Scoring Coefficients'!$A$2:$A$33,0)))),0),0)</f>
        <v>0</v>
      </c>
      <c r="R17" s="41"/>
      <c r="S17" s="39">
        <f>IF(AND(R17&lt;&gt;0,R17&lt;&gt;"",$D17&lt;&gt;""),IFERROR(INT(INDEX('[1]Scoring Coefficients'!$D$2:$D$33,MATCH($C17&amp;R$2,'[1]Scoring Coefficients'!$A$2:$A$33,0))*((INDEX('[1]Scoring Coefficients'!$E$2:$E$33,MATCH($C17&amp;R$2,'[1]Scoring Coefficients'!$A$2:$A$33,0))-ROUNDUP((IFERROR((LEFT(R17,FIND(":",R17)-1)*60)+RIGHT(R17,LEN(R17)-FIND(":",R17)),R17)*INDEX('[1]Age Factors'!$C$2:$AJ$24,MATCH(R$2,'[1]Age Factors'!$B$2:$B$24,0),MATCH($C17&amp;IF($D17&lt;30,30,FLOOR($D17/5,1)*5),'[1]Age Factors'!$C$1:$AJ$1,0))),2))^INDEX('[1]Scoring Coefficients'!$F$2:$F$33,MATCH($C17&amp;R$2,'[1]Scoring Coefficients'!$A$2:$A$33,0)))),0),0)</f>
        <v>0</v>
      </c>
    </row>
    <row r="18" spans="1:19" ht="15" x14ac:dyDescent="0.25">
      <c r="A18" s="34"/>
      <c r="B18" s="34"/>
      <c r="C18" s="35" t="s">
        <v>10</v>
      </c>
      <c r="D18" s="36"/>
      <c r="E18" s="37">
        <f t="shared" si="0"/>
        <v>0</v>
      </c>
      <c r="F18" s="38"/>
      <c r="G18" s="39">
        <f>IF(AND(F18&lt;&gt;0,F18&lt;&gt;"",$D18&lt;&gt;""),IFERROR(INT(INDEX('[1]Scoring Coefficients'!$D$2:$D$33,MATCH($C18&amp;F$2,'[1]Scoring Coefficients'!$A$2:$A$33,0))*((INDEX('[1]Scoring Coefficients'!$E$2:$E$33,MATCH($C18&amp;F$2,'[1]Scoring Coefficients'!$A$2:$A$33,0))-ROUNDUP((IFERROR((LEFT(F18,FIND(":",F18)-1)*60)+RIGHT(F18,LEN(F18)-FIND(":",F18)),F18)*INDEX('[1]Age Factors'!$C$2:$AJ$24,MATCH(F$2,'[1]Age Factors'!$B$2:$B$24,0),MATCH($C18&amp;IF($D18&lt;30,30,FLOOR($D18/5,1)*5),'[1]Age Factors'!$C$1:$AJ$1,0))),2))^INDEX('[1]Scoring Coefficients'!$F$2:$F$33,MATCH($C18&amp;F$2,'[1]Scoring Coefficients'!$A$2:$A$33,0)))),0),0)</f>
        <v>0</v>
      </c>
      <c r="H18" s="40"/>
      <c r="I18" s="39">
        <f>IF(AND(H18&lt;&gt;0,H18&lt;&gt;"",$D18&lt;&gt;""),IFERROR(INT(INDEX('[1]Scoring Coefficients'!$D$2:$D$33,MATCH($C18&amp;H$2,'[1]Scoring Coefficients'!$A$2:$A$33,0))*(((INT((H18*100)*INDEX('[1]Age Factors'!$C$2:$AJ$24,MATCH(H$2,'[1]Age Factors'!$B$2:$B$24,0),MATCH($C18&amp;IF($D18&lt;30,30,FLOOR($D18/5,1)*5),'[1]Age Factors'!$C$1:$AJ$1,0))))-INDEX('[1]Scoring Coefficients'!$E$2:$E$33,MATCH($C18&amp;H$2,'[1]Scoring Coefficients'!$A$2:$A$33,0)))^INDEX('[1]Scoring Coefficients'!$F$2:$F$33,MATCH($C18&amp;H$2,'[1]Scoring Coefficients'!$A$2:$A$33,0)))),0),0)</f>
        <v>0</v>
      </c>
      <c r="J18" s="40"/>
      <c r="K18" s="39">
        <f>IF(AND(J18&lt;&gt;0,J18&lt;&gt;"",$D18&lt;&gt;""),IFERROR(INT(INDEX('[1]Scoring Coefficients'!$D$2:$D$33,MATCH($C18&amp;J$2,'[1]Scoring Coefficients'!$A$2:$A$33,0))*((ROUNDDOWN((J18*INDEX('[1]Age Factors'!$C$2:$AJ$24,MATCH(J$2,'[1]Age Factors'!$B$2:$B$24,0),MATCH($C18&amp;IF($D18&lt;30,30,FLOOR($D18/5,1)*5),'[1]Age Factors'!$C$1:$AJ$1,0))),2)-INDEX('[1]Scoring Coefficients'!$E$2:$E$33,MATCH($C18&amp;J$2,'[1]Scoring Coefficients'!$A$2:$A$33,0)))^INDEX('[1]Scoring Coefficients'!$F$2:$F$33,MATCH($C18&amp;J$2,'[1]Scoring Coefficients'!$A$2:$A$33,0)))),0),0)</f>
        <v>0</v>
      </c>
      <c r="L18" s="38"/>
      <c r="M18" s="39">
        <f>IF(AND(L18&lt;&gt;0,L18&lt;&gt;"",$D18&lt;&gt;""),IFERROR(INT(INDEX('[1]Scoring Coefficients'!$D$2:$D$33,MATCH($C18&amp;L$2,'[1]Scoring Coefficients'!$A$2:$A$33,0))*((INDEX('[1]Scoring Coefficients'!$E$2:$E$33,MATCH($C18&amp;L$2,'[1]Scoring Coefficients'!$A$2:$A$33,0))-ROUNDUP((IFERROR((LEFT(L18,FIND(":",L18)-1)*60)+RIGHT(L18,LEN(L18)-FIND(":",L18)),L18)*INDEX('[1]Age Factors'!$C$2:$AJ$24,MATCH(L$2,'[1]Age Factors'!$B$2:$B$24,0),MATCH($C18&amp;IF($D18&lt;30,30,FLOOR($D18/5,1)*5),'[1]Age Factors'!$C$1:$AJ$1,0))),2))^INDEX('[1]Scoring Coefficients'!$F$2:$F$33,MATCH($C18&amp;L$2,'[1]Scoring Coefficients'!$A$2:$A$33,0)))),0),0)</f>
        <v>0</v>
      </c>
      <c r="N18" s="40"/>
      <c r="O18" s="39">
        <f>IF(AND(N18&lt;&gt;0,N18&lt;&gt;"",$D18&lt;&gt;""),IFERROR(INT(INDEX('[1]Scoring Coefficients'!$D$2:$D$33,MATCH($C18&amp;N$2,'[1]Scoring Coefficients'!$A$2:$A$33,0))*(((INT((N18*100)*INDEX('[1]Age Factors'!$C$2:$AJ$24,MATCH(N$2,'[1]Age Factors'!$B$2:$B$24,0),MATCH($C18&amp;IF($D18&lt;30,30,FLOOR($D18/5,1)*5),'[1]Age Factors'!$C$1:$AJ$1,0))))-INDEX('[1]Scoring Coefficients'!$E$2:$E$33,MATCH($C18&amp;N$2,'[1]Scoring Coefficients'!$A$2:$A$33,0)))^INDEX('[1]Scoring Coefficients'!$F$2:$F$33,MATCH($C18&amp;N$2,'[1]Scoring Coefficients'!$A$2:$A$33,0)))),0),0)</f>
        <v>0</v>
      </c>
      <c r="P18" s="40"/>
      <c r="Q18" s="39">
        <f>IF(AND(P18&lt;&gt;0,P18&lt;&gt;"",$D18&lt;&gt;""),IFERROR(INT(INDEX('[1]Scoring Coefficients'!$D$2:$D$33,MATCH($C18&amp;P$2,'[1]Scoring Coefficients'!$A$2:$A$33,0))*((ROUNDDOWN((P18*INDEX('[1]Age Factors'!$C$2:$AJ$24,MATCH(P$2,'[1]Age Factors'!$B$2:$B$24,0),MATCH($C18&amp;IF($D18&lt;30,30,FLOOR($D18/5,1)*5),'[1]Age Factors'!$C$1:$AJ$1,0))),2)-INDEX('[1]Scoring Coefficients'!$E$2:$E$33,MATCH($C18&amp;P$2,'[1]Scoring Coefficients'!$A$2:$A$33,0)))^INDEX('[1]Scoring Coefficients'!$F$2:$F$33,MATCH($C18&amp;P$2,'[1]Scoring Coefficients'!$A$2:$A$33,0)))),0),0)</f>
        <v>0</v>
      </c>
      <c r="R18" s="41"/>
      <c r="S18" s="39">
        <f>IF(AND(R18&lt;&gt;0,R18&lt;&gt;"",$D18&lt;&gt;""),IFERROR(INT(INDEX('[1]Scoring Coefficients'!$D$2:$D$33,MATCH($C18&amp;R$2,'[1]Scoring Coefficients'!$A$2:$A$33,0))*((INDEX('[1]Scoring Coefficients'!$E$2:$E$33,MATCH($C18&amp;R$2,'[1]Scoring Coefficients'!$A$2:$A$33,0))-ROUNDUP((IFERROR((LEFT(R18,FIND(":",R18)-1)*60)+RIGHT(R18,LEN(R18)-FIND(":",R18)),R18)*INDEX('[1]Age Factors'!$C$2:$AJ$24,MATCH(R$2,'[1]Age Factors'!$B$2:$B$24,0),MATCH($C18&amp;IF($D18&lt;30,30,FLOOR($D18/5,1)*5),'[1]Age Factors'!$C$1:$AJ$1,0))),2))^INDEX('[1]Scoring Coefficients'!$F$2:$F$33,MATCH($C18&amp;R$2,'[1]Scoring Coefficients'!$A$2:$A$33,0)))),0),0)</f>
        <v>0</v>
      </c>
    </row>
    <row r="19" spans="1:19" ht="15" x14ac:dyDescent="0.25">
      <c r="A19" s="34"/>
      <c r="B19" s="34"/>
      <c r="C19" s="35" t="s">
        <v>10</v>
      </c>
      <c r="D19" s="36"/>
      <c r="E19" s="37">
        <f t="shared" si="0"/>
        <v>0</v>
      </c>
      <c r="F19" s="38"/>
      <c r="G19" s="39">
        <f>IF(AND(F19&lt;&gt;0,F19&lt;&gt;"",$D19&lt;&gt;""),IFERROR(INT(INDEX('[1]Scoring Coefficients'!$D$2:$D$33,MATCH($C19&amp;F$2,'[1]Scoring Coefficients'!$A$2:$A$33,0))*((INDEX('[1]Scoring Coefficients'!$E$2:$E$33,MATCH($C19&amp;F$2,'[1]Scoring Coefficients'!$A$2:$A$33,0))-ROUNDUP((IFERROR((LEFT(F19,FIND(":",F19)-1)*60)+RIGHT(F19,LEN(F19)-FIND(":",F19)),F19)*INDEX('[1]Age Factors'!$C$2:$AJ$24,MATCH(F$2,'[1]Age Factors'!$B$2:$B$24,0),MATCH($C19&amp;IF($D19&lt;30,30,FLOOR($D19/5,1)*5),'[1]Age Factors'!$C$1:$AJ$1,0))),2))^INDEX('[1]Scoring Coefficients'!$F$2:$F$33,MATCH($C19&amp;F$2,'[1]Scoring Coefficients'!$A$2:$A$33,0)))),0),0)</f>
        <v>0</v>
      </c>
      <c r="H19" s="40"/>
      <c r="I19" s="39">
        <f>IF(AND(H19&lt;&gt;0,H19&lt;&gt;"",$D19&lt;&gt;""),IFERROR(INT(INDEX('[1]Scoring Coefficients'!$D$2:$D$33,MATCH($C19&amp;H$2,'[1]Scoring Coefficients'!$A$2:$A$33,0))*(((INT((H19*100)*INDEX('[1]Age Factors'!$C$2:$AJ$24,MATCH(H$2,'[1]Age Factors'!$B$2:$B$24,0),MATCH($C19&amp;IF($D19&lt;30,30,FLOOR($D19/5,1)*5),'[1]Age Factors'!$C$1:$AJ$1,0))))-INDEX('[1]Scoring Coefficients'!$E$2:$E$33,MATCH($C19&amp;H$2,'[1]Scoring Coefficients'!$A$2:$A$33,0)))^INDEX('[1]Scoring Coefficients'!$F$2:$F$33,MATCH($C19&amp;H$2,'[1]Scoring Coefficients'!$A$2:$A$33,0)))),0),0)</f>
        <v>0</v>
      </c>
      <c r="J19" s="40"/>
      <c r="K19" s="39">
        <f>IF(AND(J19&lt;&gt;0,J19&lt;&gt;"",$D19&lt;&gt;""),IFERROR(INT(INDEX('[1]Scoring Coefficients'!$D$2:$D$33,MATCH($C19&amp;J$2,'[1]Scoring Coefficients'!$A$2:$A$33,0))*((ROUNDDOWN((J19*INDEX('[1]Age Factors'!$C$2:$AJ$24,MATCH(J$2,'[1]Age Factors'!$B$2:$B$24,0),MATCH($C19&amp;IF($D19&lt;30,30,FLOOR($D19/5,1)*5),'[1]Age Factors'!$C$1:$AJ$1,0))),2)-INDEX('[1]Scoring Coefficients'!$E$2:$E$33,MATCH($C19&amp;J$2,'[1]Scoring Coefficients'!$A$2:$A$33,0)))^INDEX('[1]Scoring Coefficients'!$F$2:$F$33,MATCH($C19&amp;J$2,'[1]Scoring Coefficients'!$A$2:$A$33,0)))),0),0)</f>
        <v>0</v>
      </c>
      <c r="L19" s="38"/>
      <c r="M19" s="39">
        <f>IF(AND(L19&lt;&gt;0,L19&lt;&gt;"",$D19&lt;&gt;""),IFERROR(INT(INDEX('[1]Scoring Coefficients'!$D$2:$D$33,MATCH($C19&amp;L$2,'[1]Scoring Coefficients'!$A$2:$A$33,0))*((INDEX('[1]Scoring Coefficients'!$E$2:$E$33,MATCH($C19&amp;L$2,'[1]Scoring Coefficients'!$A$2:$A$33,0))-ROUNDUP((IFERROR((LEFT(L19,FIND(":",L19)-1)*60)+RIGHT(L19,LEN(L19)-FIND(":",L19)),L19)*INDEX('[1]Age Factors'!$C$2:$AJ$24,MATCH(L$2,'[1]Age Factors'!$B$2:$B$24,0),MATCH($C19&amp;IF($D19&lt;30,30,FLOOR($D19/5,1)*5),'[1]Age Factors'!$C$1:$AJ$1,0))),2))^INDEX('[1]Scoring Coefficients'!$F$2:$F$33,MATCH($C19&amp;L$2,'[1]Scoring Coefficients'!$A$2:$A$33,0)))),0),0)</f>
        <v>0</v>
      </c>
      <c r="N19" s="40"/>
      <c r="O19" s="39">
        <f>IF(AND(N19&lt;&gt;0,N19&lt;&gt;"",$D19&lt;&gt;""),IFERROR(INT(INDEX('[1]Scoring Coefficients'!$D$2:$D$33,MATCH($C19&amp;N$2,'[1]Scoring Coefficients'!$A$2:$A$33,0))*(((INT((N19*100)*INDEX('[1]Age Factors'!$C$2:$AJ$24,MATCH(N$2,'[1]Age Factors'!$B$2:$B$24,0),MATCH($C19&amp;IF($D19&lt;30,30,FLOOR($D19/5,1)*5),'[1]Age Factors'!$C$1:$AJ$1,0))))-INDEX('[1]Scoring Coefficients'!$E$2:$E$33,MATCH($C19&amp;N$2,'[1]Scoring Coefficients'!$A$2:$A$33,0)))^INDEX('[1]Scoring Coefficients'!$F$2:$F$33,MATCH($C19&amp;N$2,'[1]Scoring Coefficients'!$A$2:$A$33,0)))),0),0)</f>
        <v>0</v>
      </c>
      <c r="P19" s="40"/>
      <c r="Q19" s="39">
        <f>IF(AND(P19&lt;&gt;0,P19&lt;&gt;"",$D19&lt;&gt;""),IFERROR(INT(INDEX('[1]Scoring Coefficients'!$D$2:$D$33,MATCH($C19&amp;P$2,'[1]Scoring Coefficients'!$A$2:$A$33,0))*((ROUNDDOWN((P19*INDEX('[1]Age Factors'!$C$2:$AJ$24,MATCH(P$2,'[1]Age Factors'!$B$2:$B$24,0),MATCH($C19&amp;IF($D19&lt;30,30,FLOOR($D19/5,1)*5),'[1]Age Factors'!$C$1:$AJ$1,0))),2)-INDEX('[1]Scoring Coefficients'!$E$2:$E$33,MATCH($C19&amp;P$2,'[1]Scoring Coefficients'!$A$2:$A$33,0)))^INDEX('[1]Scoring Coefficients'!$F$2:$F$33,MATCH($C19&amp;P$2,'[1]Scoring Coefficients'!$A$2:$A$33,0)))),0),0)</f>
        <v>0</v>
      </c>
      <c r="R19" s="41"/>
      <c r="S19" s="39">
        <f>IF(AND(R19&lt;&gt;0,R19&lt;&gt;"",$D19&lt;&gt;""),IFERROR(INT(INDEX('[1]Scoring Coefficients'!$D$2:$D$33,MATCH($C19&amp;R$2,'[1]Scoring Coefficients'!$A$2:$A$33,0))*((INDEX('[1]Scoring Coefficients'!$E$2:$E$33,MATCH($C19&amp;R$2,'[1]Scoring Coefficients'!$A$2:$A$33,0))-ROUNDUP((IFERROR((LEFT(R19,FIND(":",R19)-1)*60)+RIGHT(R19,LEN(R19)-FIND(":",R19)),R19)*INDEX('[1]Age Factors'!$C$2:$AJ$24,MATCH(R$2,'[1]Age Factors'!$B$2:$B$24,0),MATCH($C19&amp;IF($D19&lt;30,30,FLOOR($D19/5,1)*5),'[1]Age Factors'!$C$1:$AJ$1,0))),2))^INDEX('[1]Scoring Coefficients'!$F$2:$F$33,MATCH($C19&amp;R$2,'[1]Scoring Coefficients'!$A$2:$A$33,0)))),0),0)</f>
        <v>0</v>
      </c>
    </row>
    <row r="20" spans="1:19" ht="15" x14ac:dyDescent="0.25">
      <c r="A20" s="34"/>
      <c r="B20" s="34"/>
      <c r="C20" s="35" t="s">
        <v>10</v>
      </c>
      <c r="D20" s="36"/>
      <c r="E20" s="37">
        <f t="shared" si="0"/>
        <v>0</v>
      </c>
      <c r="F20" s="38"/>
      <c r="G20" s="39">
        <f>IF(AND(F20&lt;&gt;0,F20&lt;&gt;"",$D20&lt;&gt;""),IFERROR(INT(INDEX('[1]Scoring Coefficients'!$D$2:$D$33,MATCH($C20&amp;F$2,'[1]Scoring Coefficients'!$A$2:$A$33,0))*((INDEX('[1]Scoring Coefficients'!$E$2:$E$33,MATCH($C20&amp;F$2,'[1]Scoring Coefficients'!$A$2:$A$33,0))-ROUNDUP((IFERROR((LEFT(F20,FIND(":",F20)-1)*60)+RIGHT(F20,LEN(F20)-FIND(":",F20)),F20)*INDEX('[1]Age Factors'!$C$2:$AJ$24,MATCH(F$2,'[1]Age Factors'!$B$2:$B$24,0),MATCH($C20&amp;IF($D20&lt;30,30,FLOOR($D20/5,1)*5),'[1]Age Factors'!$C$1:$AJ$1,0))),2))^INDEX('[1]Scoring Coefficients'!$F$2:$F$33,MATCH($C20&amp;F$2,'[1]Scoring Coefficients'!$A$2:$A$33,0)))),0),0)</f>
        <v>0</v>
      </c>
      <c r="H20" s="40"/>
      <c r="I20" s="39">
        <f>IF(AND(H20&lt;&gt;0,H20&lt;&gt;"",$D20&lt;&gt;""),IFERROR(INT(INDEX('[1]Scoring Coefficients'!$D$2:$D$33,MATCH($C20&amp;H$2,'[1]Scoring Coefficients'!$A$2:$A$33,0))*(((INT((H20*100)*INDEX('[1]Age Factors'!$C$2:$AJ$24,MATCH(H$2,'[1]Age Factors'!$B$2:$B$24,0),MATCH($C20&amp;IF($D20&lt;30,30,FLOOR($D20/5,1)*5),'[1]Age Factors'!$C$1:$AJ$1,0))))-INDEX('[1]Scoring Coefficients'!$E$2:$E$33,MATCH($C20&amp;H$2,'[1]Scoring Coefficients'!$A$2:$A$33,0)))^INDEX('[1]Scoring Coefficients'!$F$2:$F$33,MATCH($C20&amp;H$2,'[1]Scoring Coefficients'!$A$2:$A$33,0)))),0),0)</f>
        <v>0</v>
      </c>
      <c r="J20" s="40"/>
      <c r="K20" s="39">
        <f>IF(AND(J20&lt;&gt;0,J20&lt;&gt;"",$D20&lt;&gt;""),IFERROR(INT(INDEX('[1]Scoring Coefficients'!$D$2:$D$33,MATCH($C20&amp;J$2,'[1]Scoring Coefficients'!$A$2:$A$33,0))*((ROUNDDOWN((J20*INDEX('[1]Age Factors'!$C$2:$AJ$24,MATCH(J$2,'[1]Age Factors'!$B$2:$B$24,0),MATCH($C20&amp;IF($D20&lt;30,30,FLOOR($D20/5,1)*5),'[1]Age Factors'!$C$1:$AJ$1,0))),2)-INDEX('[1]Scoring Coefficients'!$E$2:$E$33,MATCH($C20&amp;J$2,'[1]Scoring Coefficients'!$A$2:$A$33,0)))^INDEX('[1]Scoring Coefficients'!$F$2:$F$33,MATCH($C20&amp;J$2,'[1]Scoring Coefficients'!$A$2:$A$33,0)))),0),0)</f>
        <v>0</v>
      </c>
      <c r="L20" s="38"/>
      <c r="M20" s="39">
        <f>IF(AND(L20&lt;&gt;0,L20&lt;&gt;"",$D20&lt;&gt;""),IFERROR(INT(INDEX('[1]Scoring Coefficients'!$D$2:$D$33,MATCH($C20&amp;L$2,'[1]Scoring Coefficients'!$A$2:$A$33,0))*((INDEX('[1]Scoring Coefficients'!$E$2:$E$33,MATCH($C20&amp;L$2,'[1]Scoring Coefficients'!$A$2:$A$33,0))-ROUNDUP((IFERROR((LEFT(L20,FIND(":",L20)-1)*60)+RIGHT(L20,LEN(L20)-FIND(":",L20)),L20)*INDEX('[1]Age Factors'!$C$2:$AJ$24,MATCH(L$2,'[1]Age Factors'!$B$2:$B$24,0),MATCH($C20&amp;IF($D20&lt;30,30,FLOOR($D20/5,1)*5),'[1]Age Factors'!$C$1:$AJ$1,0))),2))^INDEX('[1]Scoring Coefficients'!$F$2:$F$33,MATCH($C20&amp;L$2,'[1]Scoring Coefficients'!$A$2:$A$33,0)))),0),0)</f>
        <v>0</v>
      </c>
      <c r="N20" s="40"/>
      <c r="O20" s="39">
        <f>IF(AND(N20&lt;&gt;0,N20&lt;&gt;"",$D20&lt;&gt;""),IFERROR(INT(INDEX('[1]Scoring Coefficients'!$D$2:$D$33,MATCH($C20&amp;N$2,'[1]Scoring Coefficients'!$A$2:$A$33,0))*(((INT((N20*100)*INDEX('[1]Age Factors'!$C$2:$AJ$24,MATCH(N$2,'[1]Age Factors'!$B$2:$B$24,0),MATCH($C20&amp;IF($D20&lt;30,30,FLOOR($D20/5,1)*5),'[1]Age Factors'!$C$1:$AJ$1,0))))-INDEX('[1]Scoring Coefficients'!$E$2:$E$33,MATCH($C20&amp;N$2,'[1]Scoring Coefficients'!$A$2:$A$33,0)))^INDEX('[1]Scoring Coefficients'!$F$2:$F$33,MATCH($C20&amp;N$2,'[1]Scoring Coefficients'!$A$2:$A$33,0)))),0),0)</f>
        <v>0</v>
      </c>
      <c r="P20" s="40"/>
      <c r="Q20" s="39">
        <f>IF(AND(P20&lt;&gt;0,P20&lt;&gt;"",$D20&lt;&gt;""),IFERROR(INT(INDEX('[1]Scoring Coefficients'!$D$2:$D$33,MATCH($C20&amp;P$2,'[1]Scoring Coefficients'!$A$2:$A$33,0))*((ROUNDDOWN((P20*INDEX('[1]Age Factors'!$C$2:$AJ$24,MATCH(P$2,'[1]Age Factors'!$B$2:$B$24,0),MATCH($C20&amp;IF($D20&lt;30,30,FLOOR($D20/5,1)*5),'[1]Age Factors'!$C$1:$AJ$1,0))),2)-INDEX('[1]Scoring Coefficients'!$E$2:$E$33,MATCH($C20&amp;P$2,'[1]Scoring Coefficients'!$A$2:$A$33,0)))^INDEX('[1]Scoring Coefficients'!$F$2:$F$33,MATCH($C20&amp;P$2,'[1]Scoring Coefficients'!$A$2:$A$33,0)))),0),0)</f>
        <v>0</v>
      </c>
      <c r="R20" s="41"/>
      <c r="S20" s="39">
        <f>IF(AND(R20&lt;&gt;0,R20&lt;&gt;"",$D20&lt;&gt;""),IFERROR(INT(INDEX('[1]Scoring Coefficients'!$D$2:$D$33,MATCH($C20&amp;R$2,'[1]Scoring Coefficients'!$A$2:$A$33,0))*((INDEX('[1]Scoring Coefficients'!$E$2:$E$33,MATCH($C20&amp;R$2,'[1]Scoring Coefficients'!$A$2:$A$33,0))-ROUNDUP((IFERROR((LEFT(R20,FIND(":",R20)-1)*60)+RIGHT(R20,LEN(R20)-FIND(":",R20)),R20)*INDEX('[1]Age Factors'!$C$2:$AJ$24,MATCH(R$2,'[1]Age Factors'!$B$2:$B$24,0),MATCH($C20&amp;IF($D20&lt;30,30,FLOOR($D20/5,1)*5),'[1]Age Factors'!$C$1:$AJ$1,0))),2))^INDEX('[1]Scoring Coefficients'!$F$2:$F$33,MATCH($C20&amp;R$2,'[1]Scoring Coefficients'!$A$2:$A$33,0)))),0),0)</f>
        <v>0</v>
      </c>
    </row>
    <row r="21" spans="1:19" ht="15" x14ac:dyDescent="0.25">
      <c r="A21" s="34"/>
      <c r="B21" s="34"/>
      <c r="C21" s="35" t="s">
        <v>10</v>
      </c>
      <c r="D21" s="36"/>
      <c r="E21" s="37">
        <f t="shared" si="0"/>
        <v>0</v>
      </c>
      <c r="F21" s="38"/>
      <c r="G21" s="39">
        <f>IF(AND(F21&lt;&gt;0,F21&lt;&gt;"",$D21&lt;&gt;""),IFERROR(INT(INDEX('[1]Scoring Coefficients'!$D$2:$D$33,MATCH($C21&amp;F$2,'[1]Scoring Coefficients'!$A$2:$A$33,0))*((INDEX('[1]Scoring Coefficients'!$E$2:$E$33,MATCH($C21&amp;F$2,'[1]Scoring Coefficients'!$A$2:$A$33,0))-ROUNDUP((IFERROR((LEFT(F21,FIND(":",F21)-1)*60)+RIGHT(F21,LEN(F21)-FIND(":",F21)),F21)*INDEX('[1]Age Factors'!$C$2:$AJ$24,MATCH(F$2,'[1]Age Factors'!$B$2:$B$24,0),MATCH($C21&amp;IF($D21&lt;30,30,FLOOR($D21/5,1)*5),'[1]Age Factors'!$C$1:$AJ$1,0))),2))^INDEX('[1]Scoring Coefficients'!$F$2:$F$33,MATCH($C21&amp;F$2,'[1]Scoring Coefficients'!$A$2:$A$33,0)))),0),0)</f>
        <v>0</v>
      </c>
      <c r="H21" s="40"/>
      <c r="I21" s="39">
        <f>IF(AND(H21&lt;&gt;0,H21&lt;&gt;"",$D21&lt;&gt;""),IFERROR(INT(INDEX('[1]Scoring Coefficients'!$D$2:$D$33,MATCH($C21&amp;H$2,'[1]Scoring Coefficients'!$A$2:$A$33,0))*(((INT((H21*100)*INDEX('[1]Age Factors'!$C$2:$AJ$24,MATCH(H$2,'[1]Age Factors'!$B$2:$B$24,0),MATCH($C21&amp;IF($D21&lt;30,30,FLOOR($D21/5,1)*5),'[1]Age Factors'!$C$1:$AJ$1,0))))-INDEX('[1]Scoring Coefficients'!$E$2:$E$33,MATCH($C21&amp;H$2,'[1]Scoring Coefficients'!$A$2:$A$33,0)))^INDEX('[1]Scoring Coefficients'!$F$2:$F$33,MATCH($C21&amp;H$2,'[1]Scoring Coefficients'!$A$2:$A$33,0)))),0),0)</f>
        <v>0</v>
      </c>
      <c r="J21" s="40"/>
      <c r="K21" s="39">
        <f>IF(AND(J21&lt;&gt;0,J21&lt;&gt;"",$D21&lt;&gt;""),IFERROR(INT(INDEX('[1]Scoring Coefficients'!$D$2:$D$33,MATCH($C21&amp;J$2,'[1]Scoring Coefficients'!$A$2:$A$33,0))*((ROUNDDOWN((J21*INDEX('[1]Age Factors'!$C$2:$AJ$24,MATCH(J$2,'[1]Age Factors'!$B$2:$B$24,0),MATCH($C21&amp;IF($D21&lt;30,30,FLOOR($D21/5,1)*5),'[1]Age Factors'!$C$1:$AJ$1,0))),2)-INDEX('[1]Scoring Coefficients'!$E$2:$E$33,MATCH($C21&amp;J$2,'[1]Scoring Coefficients'!$A$2:$A$33,0)))^INDEX('[1]Scoring Coefficients'!$F$2:$F$33,MATCH($C21&amp;J$2,'[1]Scoring Coefficients'!$A$2:$A$33,0)))),0),0)</f>
        <v>0</v>
      </c>
      <c r="L21" s="38"/>
      <c r="M21" s="39">
        <f>IF(AND(L21&lt;&gt;0,L21&lt;&gt;"",$D21&lt;&gt;""),IFERROR(INT(INDEX('[1]Scoring Coefficients'!$D$2:$D$33,MATCH($C21&amp;L$2,'[1]Scoring Coefficients'!$A$2:$A$33,0))*((INDEX('[1]Scoring Coefficients'!$E$2:$E$33,MATCH($C21&amp;L$2,'[1]Scoring Coefficients'!$A$2:$A$33,0))-ROUNDUP((IFERROR((LEFT(L21,FIND(":",L21)-1)*60)+RIGHT(L21,LEN(L21)-FIND(":",L21)),L21)*INDEX('[1]Age Factors'!$C$2:$AJ$24,MATCH(L$2,'[1]Age Factors'!$B$2:$B$24,0),MATCH($C21&amp;IF($D21&lt;30,30,FLOOR($D21/5,1)*5),'[1]Age Factors'!$C$1:$AJ$1,0))),2))^INDEX('[1]Scoring Coefficients'!$F$2:$F$33,MATCH($C21&amp;L$2,'[1]Scoring Coefficients'!$A$2:$A$33,0)))),0),0)</f>
        <v>0</v>
      </c>
      <c r="N21" s="40"/>
      <c r="O21" s="39">
        <f>IF(AND(N21&lt;&gt;0,N21&lt;&gt;"",$D21&lt;&gt;""),IFERROR(INT(INDEX('[1]Scoring Coefficients'!$D$2:$D$33,MATCH($C21&amp;N$2,'[1]Scoring Coefficients'!$A$2:$A$33,0))*(((INT((N21*100)*INDEX('[1]Age Factors'!$C$2:$AJ$24,MATCH(N$2,'[1]Age Factors'!$B$2:$B$24,0),MATCH($C21&amp;IF($D21&lt;30,30,FLOOR($D21/5,1)*5),'[1]Age Factors'!$C$1:$AJ$1,0))))-INDEX('[1]Scoring Coefficients'!$E$2:$E$33,MATCH($C21&amp;N$2,'[1]Scoring Coefficients'!$A$2:$A$33,0)))^INDEX('[1]Scoring Coefficients'!$F$2:$F$33,MATCH($C21&amp;N$2,'[1]Scoring Coefficients'!$A$2:$A$33,0)))),0),0)</f>
        <v>0</v>
      </c>
      <c r="P21" s="40"/>
      <c r="Q21" s="39">
        <f>IF(AND(P21&lt;&gt;0,P21&lt;&gt;"",$D21&lt;&gt;""),IFERROR(INT(INDEX('[1]Scoring Coefficients'!$D$2:$D$33,MATCH($C21&amp;P$2,'[1]Scoring Coefficients'!$A$2:$A$33,0))*((ROUNDDOWN((P21*INDEX('[1]Age Factors'!$C$2:$AJ$24,MATCH(P$2,'[1]Age Factors'!$B$2:$B$24,0),MATCH($C21&amp;IF($D21&lt;30,30,FLOOR($D21/5,1)*5),'[1]Age Factors'!$C$1:$AJ$1,0))),2)-INDEX('[1]Scoring Coefficients'!$E$2:$E$33,MATCH($C21&amp;P$2,'[1]Scoring Coefficients'!$A$2:$A$33,0)))^INDEX('[1]Scoring Coefficients'!$F$2:$F$33,MATCH($C21&amp;P$2,'[1]Scoring Coefficients'!$A$2:$A$33,0)))),0),0)</f>
        <v>0</v>
      </c>
      <c r="R21" s="41"/>
      <c r="S21" s="39">
        <f>IF(AND(R21&lt;&gt;0,R21&lt;&gt;"",$D21&lt;&gt;""),IFERROR(INT(INDEX('[1]Scoring Coefficients'!$D$2:$D$33,MATCH($C21&amp;R$2,'[1]Scoring Coefficients'!$A$2:$A$33,0))*((INDEX('[1]Scoring Coefficients'!$E$2:$E$33,MATCH($C21&amp;R$2,'[1]Scoring Coefficients'!$A$2:$A$33,0))-ROUNDUP((IFERROR((LEFT(R21,FIND(":",R21)-1)*60)+RIGHT(R21,LEN(R21)-FIND(":",R21)),R21)*INDEX('[1]Age Factors'!$C$2:$AJ$24,MATCH(R$2,'[1]Age Factors'!$B$2:$B$24,0),MATCH($C21&amp;IF($D21&lt;30,30,FLOOR($D21/5,1)*5),'[1]Age Factors'!$C$1:$AJ$1,0))),2))^INDEX('[1]Scoring Coefficients'!$F$2:$F$33,MATCH($C21&amp;R$2,'[1]Scoring Coefficients'!$A$2:$A$33,0)))),0),0)</f>
        <v>0</v>
      </c>
    </row>
    <row r="22" spans="1:19" ht="15" x14ac:dyDescent="0.25">
      <c r="A22" s="34"/>
      <c r="B22" s="34"/>
      <c r="C22" s="35" t="s">
        <v>10</v>
      </c>
      <c r="D22" s="36"/>
      <c r="E22" s="37">
        <f t="shared" si="0"/>
        <v>0</v>
      </c>
      <c r="F22" s="38"/>
      <c r="G22" s="39">
        <f>IF(AND(F22&lt;&gt;0,F22&lt;&gt;"",$D22&lt;&gt;""),IFERROR(INT(INDEX('[1]Scoring Coefficients'!$D$2:$D$33,MATCH($C22&amp;F$2,'[1]Scoring Coefficients'!$A$2:$A$33,0))*((INDEX('[1]Scoring Coefficients'!$E$2:$E$33,MATCH($C22&amp;F$2,'[1]Scoring Coefficients'!$A$2:$A$33,0))-ROUNDUP((IFERROR((LEFT(F22,FIND(":",F22)-1)*60)+RIGHT(F22,LEN(F22)-FIND(":",F22)),F22)*INDEX('[1]Age Factors'!$C$2:$AJ$24,MATCH(F$2,'[1]Age Factors'!$B$2:$B$24,0),MATCH($C22&amp;IF($D22&lt;30,30,FLOOR($D22/5,1)*5),'[1]Age Factors'!$C$1:$AJ$1,0))),2))^INDEX('[1]Scoring Coefficients'!$F$2:$F$33,MATCH($C22&amp;F$2,'[1]Scoring Coefficients'!$A$2:$A$33,0)))),0),0)</f>
        <v>0</v>
      </c>
      <c r="H22" s="40"/>
      <c r="I22" s="39">
        <f>IF(AND(H22&lt;&gt;0,H22&lt;&gt;"",$D22&lt;&gt;""),IFERROR(INT(INDEX('[1]Scoring Coefficients'!$D$2:$D$33,MATCH($C22&amp;H$2,'[1]Scoring Coefficients'!$A$2:$A$33,0))*(((INT((H22*100)*INDEX('[1]Age Factors'!$C$2:$AJ$24,MATCH(H$2,'[1]Age Factors'!$B$2:$B$24,0),MATCH($C22&amp;IF($D22&lt;30,30,FLOOR($D22/5,1)*5),'[1]Age Factors'!$C$1:$AJ$1,0))))-INDEX('[1]Scoring Coefficients'!$E$2:$E$33,MATCH($C22&amp;H$2,'[1]Scoring Coefficients'!$A$2:$A$33,0)))^INDEX('[1]Scoring Coefficients'!$F$2:$F$33,MATCH($C22&amp;H$2,'[1]Scoring Coefficients'!$A$2:$A$33,0)))),0),0)</f>
        <v>0</v>
      </c>
      <c r="J22" s="40"/>
      <c r="K22" s="39">
        <f>IF(AND(J22&lt;&gt;0,J22&lt;&gt;"",$D22&lt;&gt;""),IFERROR(INT(INDEX('[1]Scoring Coefficients'!$D$2:$D$33,MATCH($C22&amp;J$2,'[1]Scoring Coefficients'!$A$2:$A$33,0))*((ROUNDDOWN((J22*INDEX('[1]Age Factors'!$C$2:$AJ$24,MATCH(J$2,'[1]Age Factors'!$B$2:$B$24,0),MATCH($C22&amp;IF($D22&lt;30,30,FLOOR($D22/5,1)*5),'[1]Age Factors'!$C$1:$AJ$1,0))),2)-INDEX('[1]Scoring Coefficients'!$E$2:$E$33,MATCH($C22&amp;J$2,'[1]Scoring Coefficients'!$A$2:$A$33,0)))^INDEX('[1]Scoring Coefficients'!$F$2:$F$33,MATCH($C22&amp;J$2,'[1]Scoring Coefficients'!$A$2:$A$33,0)))),0),0)</f>
        <v>0</v>
      </c>
      <c r="L22" s="38"/>
      <c r="M22" s="39">
        <f>IF(AND(L22&lt;&gt;0,L22&lt;&gt;"",$D22&lt;&gt;""),IFERROR(INT(INDEX('[1]Scoring Coefficients'!$D$2:$D$33,MATCH($C22&amp;L$2,'[1]Scoring Coefficients'!$A$2:$A$33,0))*((INDEX('[1]Scoring Coefficients'!$E$2:$E$33,MATCH($C22&amp;L$2,'[1]Scoring Coefficients'!$A$2:$A$33,0))-ROUNDUP((IFERROR((LEFT(L22,FIND(":",L22)-1)*60)+RIGHT(L22,LEN(L22)-FIND(":",L22)),L22)*INDEX('[1]Age Factors'!$C$2:$AJ$24,MATCH(L$2,'[1]Age Factors'!$B$2:$B$24,0),MATCH($C22&amp;IF($D22&lt;30,30,FLOOR($D22/5,1)*5),'[1]Age Factors'!$C$1:$AJ$1,0))),2))^INDEX('[1]Scoring Coefficients'!$F$2:$F$33,MATCH($C22&amp;L$2,'[1]Scoring Coefficients'!$A$2:$A$33,0)))),0),0)</f>
        <v>0</v>
      </c>
      <c r="N22" s="40"/>
      <c r="O22" s="39">
        <f>IF(AND(N22&lt;&gt;0,N22&lt;&gt;"",$D22&lt;&gt;""),IFERROR(INT(INDEX('[1]Scoring Coefficients'!$D$2:$D$33,MATCH($C22&amp;N$2,'[1]Scoring Coefficients'!$A$2:$A$33,0))*(((INT((N22*100)*INDEX('[1]Age Factors'!$C$2:$AJ$24,MATCH(N$2,'[1]Age Factors'!$B$2:$B$24,0),MATCH($C22&amp;IF($D22&lt;30,30,FLOOR($D22/5,1)*5),'[1]Age Factors'!$C$1:$AJ$1,0))))-INDEX('[1]Scoring Coefficients'!$E$2:$E$33,MATCH($C22&amp;N$2,'[1]Scoring Coefficients'!$A$2:$A$33,0)))^INDEX('[1]Scoring Coefficients'!$F$2:$F$33,MATCH($C22&amp;N$2,'[1]Scoring Coefficients'!$A$2:$A$33,0)))),0),0)</f>
        <v>0</v>
      </c>
      <c r="P22" s="40"/>
      <c r="Q22" s="39">
        <f>IF(AND(P22&lt;&gt;0,P22&lt;&gt;"",$D22&lt;&gt;""),IFERROR(INT(INDEX('[1]Scoring Coefficients'!$D$2:$D$33,MATCH($C22&amp;P$2,'[1]Scoring Coefficients'!$A$2:$A$33,0))*((ROUNDDOWN((P22*INDEX('[1]Age Factors'!$C$2:$AJ$24,MATCH(P$2,'[1]Age Factors'!$B$2:$B$24,0),MATCH($C22&amp;IF($D22&lt;30,30,FLOOR($D22/5,1)*5),'[1]Age Factors'!$C$1:$AJ$1,0))),2)-INDEX('[1]Scoring Coefficients'!$E$2:$E$33,MATCH($C22&amp;P$2,'[1]Scoring Coefficients'!$A$2:$A$33,0)))^INDEX('[1]Scoring Coefficients'!$F$2:$F$33,MATCH($C22&amp;P$2,'[1]Scoring Coefficients'!$A$2:$A$33,0)))),0),0)</f>
        <v>0</v>
      </c>
      <c r="R22" s="41"/>
      <c r="S22" s="39">
        <f>IF(AND(R22&lt;&gt;0,R22&lt;&gt;"",$D22&lt;&gt;""),IFERROR(INT(INDEX('[1]Scoring Coefficients'!$D$2:$D$33,MATCH($C22&amp;R$2,'[1]Scoring Coefficients'!$A$2:$A$33,0))*((INDEX('[1]Scoring Coefficients'!$E$2:$E$33,MATCH($C22&amp;R$2,'[1]Scoring Coefficients'!$A$2:$A$33,0))-ROUNDUP((IFERROR((LEFT(R22,FIND(":",R22)-1)*60)+RIGHT(R22,LEN(R22)-FIND(":",R22)),R22)*INDEX('[1]Age Factors'!$C$2:$AJ$24,MATCH(R$2,'[1]Age Factors'!$B$2:$B$24,0),MATCH($C22&amp;IF($D22&lt;30,30,FLOOR($D22/5,1)*5),'[1]Age Factors'!$C$1:$AJ$1,0))),2))^INDEX('[1]Scoring Coefficients'!$F$2:$F$33,MATCH($C22&amp;R$2,'[1]Scoring Coefficients'!$A$2:$A$33,0)))),0),0)</f>
        <v>0</v>
      </c>
    </row>
    <row r="23" spans="1:19" ht="15" x14ac:dyDescent="0.25">
      <c r="A23" s="34"/>
      <c r="B23" s="34"/>
      <c r="C23" s="35" t="s">
        <v>10</v>
      </c>
      <c r="D23" s="36"/>
      <c r="E23" s="37">
        <f t="shared" si="0"/>
        <v>0</v>
      </c>
      <c r="F23" s="38"/>
      <c r="G23" s="39">
        <f>IF(AND(F23&lt;&gt;0,F23&lt;&gt;"",$D23&lt;&gt;""),IFERROR(INT(INDEX('[1]Scoring Coefficients'!$D$2:$D$33,MATCH($C23&amp;F$2,'[1]Scoring Coefficients'!$A$2:$A$33,0))*((INDEX('[1]Scoring Coefficients'!$E$2:$E$33,MATCH($C23&amp;F$2,'[1]Scoring Coefficients'!$A$2:$A$33,0))-ROUNDUP((IFERROR((LEFT(F23,FIND(":",F23)-1)*60)+RIGHT(F23,LEN(F23)-FIND(":",F23)),F23)*INDEX('[1]Age Factors'!$C$2:$AJ$24,MATCH(F$2,'[1]Age Factors'!$B$2:$B$24,0),MATCH($C23&amp;IF($D23&lt;30,30,FLOOR($D23/5,1)*5),'[1]Age Factors'!$C$1:$AJ$1,0))),2))^INDEX('[1]Scoring Coefficients'!$F$2:$F$33,MATCH($C23&amp;F$2,'[1]Scoring Coefficients'!$A$2:$A$33,0)))),0),0)</f>
        <v>0</v>
      </c>
      <c r="H23" s="40"/>
      <c r="I23" s="39">
        <f>IF(AND(H23&lt;&gt;0,H23&lt;&gt;"",$D23&lt;&gt;""),IFERROR(INT(INDEX('[1]Scoring Coefficients'!$D$2:$D$33,MATCH($C23&amp;H$2,'[1]Scoring Coefficients'!$A$2:$A$33,0))*(((INT((H23*100)*INDEX('[1]Age Factors'!$C$2:$AJ$24,MATCH(H$2,'[1]Age Factors'!$B$2:$B$24,0),MATCH($C23&amp;IF($D23&lt;30,30,FLOOR($D23/5,1)*5),'[1]Age Factors'!$C$1:$AJ$1,0))))-INDEX('[1]Scoring Coefficients'!$E$2:$E$33,MATCH($C23&amp;H$2,'[1]Scoring Coefficients'!$A$2:$A$33,0)))^INDEX('[1]Scoring Coefficients'!$F$2:$F$33,MATCH($C23&amp;H$2,'[1]Scoring Coefficients'!$A$2:$A$33,0)))),0),0)</f>
        <v>0</v>
      </c>
      <c r="J23" s="40"/>
      <c r="K23" s="39">
        <f>IF(AND(J23&lt;&gt;0,J23&lt;&gt;"",$D23&lt;&gt;""),IFERROR(INT(INDEX('[1]Scoring Coefficients'!$D$2:$D$33,MATCH($C23&amp;J$2,'[1]Scoring Coefficients'!$A$2:$A$33,0))*((ROUNDDOWN((J23*INDEX('[1]Age Factors'!$C$2:$AJ$24,MATCH(J$2,'[1]Age Factors'!$B$2:$B$24,0),MATCH($C23&amp;IF($D23&lt;30,30,FLOOR($D23/5,1)*5),'[1]Age Factors'!$C$1:$AJ$1,0))),2)-INDEX('[1]Scoring Coefficients'!$E$2:$E$33,MATCH($C23&amp;J$2,'[1]Scoring Coefficients'!$A$2:$A$33,0)))^INDEX('[1]Scoring Coefficients'!$F$2:$F$33,MATCH($C23&amp;J$2,'[1]Scoring Coefficients'!$A$2:$A$33,0)))),0),0)</f>
        <v>0</v>
      </c>
      <c r="L23" s="38"/>
      <c r="M23" s="39">
        <f>IF(AND(L23&lt;&gt;0,L23&lt;&gt;"",$D23&lt;&gt;""),IFERROR(INT(INDEX('[1]Scoring Coefficients'!$D$2:$D$33,MATCH($C23&amp;L$2,'[1]Scoring Coefficients'!$A$2:$A$33,0))*((INDEX('[1]Scoring Coefficients'!$E$2:$E$33,MATCH($C23&amp;L$2,'[1]Scoring Coefficients'!$A$2:$A$33,0))-ROUNDUP((IFERROR((LEFT(L23,FIND(":",L23)-1)*60)+RIGHT(L23,LEN(L23)-FIND(":",L23)),L23)*INDEX('[1]Age Factors'!$C$2:$AJ$24,MATCH(L$2,'[1]Age Factors'!$B$2:$B$24,0),MATCH($C23&amp;IF($D23&lt;30,30,FLOOR($D23/5,1)*5),'[1]Age Factors'!$C$1:$AJ$1,0))),2))^INDEX('[1]Scoring Coefficients'!$F$2:$F$33,MATCH($C23&amp;L$2,'[1]Scoring Coefficients'!$A$2:$A$33,0)))),0),0)</f>
        <v>0</v>
      </c>
      <c r="N23" s="40"/>
      <c r="O23" s="39">
        <f>IF(AND(N23&lt;&gt;0,N23&lt;&gt;"",$D23&lt;&gt;""),IFERROR(INT(INDEX('[1]Scoring Coefficients'!$D$2:$D$33,MATCH($C23&amp;N$2,'[1]Scoring Coefficients'!$A$2:$A$33,0))*(((INT((N23*100)*INDEX('[1]Age Factors'!$C$2:$AJ$24,MATCH(N$2,'[1]Age Factors'!$B$2:$B$24,0),MATCH($C23&amp;IF($D23&lt;30,30,FLOOR($D23/5,1)*5),'[1]Age Factors'!$C$1:$AJ$1,0))))-INDEX('[1]Scoring Coefficients'!$E$2:$E$33,MATCH($C23&amp;N$2,'[1]Scoring Coefficients'!$A$2:$A$33,0)))^INDEX('[1]Scoring Coefficients'!$F$2:$F$33,MATCH($C23&amp;N$2,'[1]Scoring Coefficients'!$A$2:$A$33,0)))),0),0)</f>
        <v>0</v>
      </c>
      <c r="P23" s="40"/>
      <c r="Q23" s="39">
        <f>IF(AND(P23&lt;&gt;0,P23&lt;&gt;"",$D23&lt;&gt;""),IFERROR(INT(INDEX('[1]Scoring Coefficients'!$D$2:$D$33,MATCH($C23&amp;P$2,'[1]Scoring Coefficients'!$A$2:$A$33,0))*((ROUNDDOWN((P23*INDEX('[1]Age Factors'!$C$2:$AJ$24,MATCH(P$2,'[1]Age Factors'!$B$2:$B$24,0),MATCH($C23&amp;IF($D23&lt;30,30,FLOOR($D23/5,1)*5),'[1]Age Factors'!$C$1:$AJ$1,0))),2)-INDEX('[1]Scoring Coefficients'!$E$2:$E$33,MATCH($C23&amp;P$2,'[1]Scoring Coefficients'!$A$2:$A$33,0)))^INDEX('[1]Scoring Coefficients'!$F$2:$F$33,MATCH($C23&amp;P$2,'[1]Scoring Coefficients'!$A$2:$A$33,0)))),0),0)</f>
        <v>0</v>
      </c>
      <c r="R23" s="41"/>
      <c r="S23" s="39">
        <f>IF(AND(R23&lt;&gt;0,R23&lt;&gt;"",$D23&lt;&gt;""),IFERROR(INT(INDEX('[1]Scoring Coefficients'!$D$2:$D$33,MATCH($C23&amp;R$2,'[1]Scoring Coefficients'!$A$2:$A$33,0))*((INDEX('[1]Scoring Coefficients'!$E$2:$E$33,MATCH($C23&amp;R$2,'[1]Scoring Coefficients'!$A$2:$A$33,0))-ROUNDUP((IFERROR((LEFT(R23,FIND(":",R23)-1)*60)+RIGHT(R23,LEN(R23)-FIND(":",R23)),R23)*INDEX('[1]Age Factors'!$C$2:$AJ$24,MATCH(R$2,'[1]Age Factors'!$B$2:$B$24,0),MATCH($C23&amp;IF($D23&lt;30,30,FLOOR($D23/5,1)*5),'[1]Age Factors'!$C$1:$AJ$1,0))),2))^INDEX('[1]Scoring Coefficients'!$F$2:$F$33,MATCH($C23&amp;R$2,'[1]Scoring Coefficients'!$A$2:$A$33,0)))),0),0)</f>
        <v>0</v>
      </c>
    </row>
    <row r="24" spans="1:19" ht="15" x14ac:dyDescent="0.25">
      <c r="A24" s="34"/>
      <c r="B24" s="34"/>
      <c r="C24" s="35" t="s">
        <v>10</v>
      </c>
      <c r="D24" s="36"/>
      <c r="E24" s="37">
        <f t="shared" si="0"/>
        <v>0</v>
      </c>
      <c r="F24" s="38"/>
      <c r="G24" s="39">
        <f>IF(AND(F24&lt;&gt;0,F24&lt;&gt;"",$D24&lt;&gt;""),IFERROR(INT(INDEX('[1]Scoring Coefficients'!$D$2:$D$33,MATCH($C24&amp;F$2,'[1]Scoring Coefficients'!$A$2:$A$33,0))*((INDEX('[1]Scoring Coefficients'!$E$2:$E$33,MATCH($C24&amp;F$2,'[1]Scoring Coefficients'!$A$2:$A$33,0))-ROUNDUP((IFERROR((LEFT(F24,FIND(":",F24)-1)*60)+RIGHT(F24,LEN(F24)-FIND(":",F24)),F24)*INDEX('[1]Age Factors'!$C$2:$AJ$24,MATCH(F$2,'[1]Age Factors'!$B$2:$B$24,0),MATCH($C24&amp;IF($D24&lt;30,30,FLOOR($D24/5,1)*5),'[1]Age Factors'!$C$1:$AJ$1,0))),2))^INDEX('[1]Scoring Coefficients'!$F$2:$F$33,MATCH($C24&amp;F$2,'[1]Scoring Coefficients'!$A$2:$A$33,0)))),0),0)</f>
        <v>0</v>
      </c>
      <c r="H24" s="40"/>
      <c r="I24" s="39">
        <f>IF(AND(H24&lt;&gt;0,H24&lt;&gt;"",$D24&lt;&gt;""),IFERROR(INT(INDEX('[1]Scoring Coefficients'!$D$2:$D$33,MATCH($C24&amp;H$2,'[1]Scoring Coefficients'!$A$2:$A$33,0))*(((INT((H24*100)*INDEX('[1]Age Factors'!$C$2:$AJ$24,MATCH(H$2,'[1]Age Factors'!$B$2:$B$24,0),MATCH($C24&amp;IF($D24&lt;30,30,FLOOR($D24/5,1)*5),'[1]Age Factors'!$C$1:$AJ$1,0))))-INDEX('[1]Scoring Coefficients'!$E$2:$E$33,MATCH($C24&amp;H$2,'[1]Scoring Coefficients'!$A$2:$A$33,0)))^INDEX('[1]Scoring Coefficients'!$F$2:$F$33,MATCH($C24&amp;H$2,'[1]Scoring Coefficients'!$A$2:$A$33,0)))),0),0)</f>
        <v>0</v>
      </c>
      <c r="J24" s="40"/>
      <c r="K24" s="39">
        <f>IF(AND(J24&lt;&gt;0,J24&lt;&gt;"",$D24&lt;&gt;""),IFERROR(INT(INDEX('[1]Scoring Coefficients'!$D$2:$D$33,MATCH($C24&amp;J$2,'[1]Scoring Coefficients'!$A$2:$A$33,0))*((ROUNDDOWN((J24*INDEX('[1]Age Factors'!$C$2:$AJ$24,MATCH(J$2,'[1]Age Factors'!$B$2:$B$24,0),MATCH($C24&amp;IF($D24&lt;30,30,FLOOR($D24/5,1)*5),'[1]Age Factors'!$C$1:$AJ$1,0))),2)-INDEX('[1]Scoring Coefficients'!$E$2:$E$33,MATCH($C24&amp;J$2,'[1]Scoring Coefficients'!$A$2:$A$33,0)))^INDEX('[1]Scoring Coefficients'!$F$2:$F$33,MATCH($C24&amp;J$2,'[1]Scoring Coefficients'!$A$2:$A$33,0)))),0),0)</f>
        <v>0</v>
      </c>
      <c r="L24" s="38"/>
      <c r="M24" s="39">
        <f>IF(AND(L24&lt;&gt;0,L24&lt;&gt;"",$D24&lt;&gt;""),IFERROR(INT(INDEX('[1]Scoring Coefficients'!$D$2:$D$33,MATCH($C24&amp;L$2,'[1]Scoring Coefficients'!$A$2:$A$33,0))*((INDEX('[1]Scoring Coefficients'!$E$2:$E$33,MATCH($C24&amp;L$2,'[1]Scoring Coefficients'!$A$2:$A$33,0))-ROUNDUP((IFERROR((LEFT(L24,FIND(":",L24)-1)*60)+RIGHT(L24,LEN(L24)-FIND(":",L24)),L24)*INDEX('[1]Age Factors'!$C$2:$AJ$24,MATCH(L$2,'[1]Age Factors'!$B$2:$B$24,0),MATCH($C24&amp;IF($D24&lt;30,30,FLOOR($D24/5,1)*5),'[1]Age Factors'!$C$1:$AJ$1,0))),2))^INDEX('[1]Scoring Coefficients'!$F$2:$F$33,MATCH($C24&amp;L$2,'[1]Scoring Coefficients'!$A$2:$A$33,0)))),0),0)</f>
        <v>0</v>
      </c>
      <c r="N24" s="40"/>
      <c r="O24" s="39">
        <f>IF(AND(N24&lt;&gt;0,N24&lt;&gt;"",$D24&lt;&gt;""),IFERROR(INT(INDEX('[1]Scoring Coefficients'!$D$2:$D$33,MATCH($C24&amp;N$2,'[1]Scoring Coefficients'!$A$2:$A$33,0))*(((INT((N24*100)*INDEX('[1]Age Factors'!$C$2:$AJ$24,MATCH(N$2,'[1]Age Factors'!$B$2:$B$24,0),MATCH($C24&amp;IF($D24&lt;30,30,FLOOR($D24/5,1)*5),'[1]Age Factors'!$C$1:$AJ$1,0))))-INDEX('[1]Scoring Coefficients'!$E$2:$E$33,MATCH($C24&amp;N$2,'[1]Scoring Coefficients'!$A$2:$A$33,0)))^INDEX('[1]Scoring Coefficients'!$F$2:$F$33,MATCH($C24&amp;N$2,'[1]Scoring Coefficients'!$A$2:$A$33,0)))),0),0)</f>
        <v>0</v>
      </c>
      <c r="P24" s="40"/>
      <c r="Q24" s="39">
        <f>IF(AND(P24&lt;&gt;0,P24&lt;&gt;"",$D24&lt;&gt;""),IFERROR(INT(INDEX('[1]Scoring Coefficients'!$D$2:$D$33,MATCH($C24&amp;P$2,'[1]Scoring Coefficients'!$A$2:$A$33,0))*((ROUNDDOWN((P24*INDEX('[1]Age Factors'!$C$2:$AJ$24,MATCH(P$2,'[1]Age Factors'!$B$2:$B$24,0),MATCH($C24&amp;IF($D24&lt;30,30,FLOOR($D24/5,1)*5),'[1]Age Factors'!$C$1:$AJ$1,0))),2)-INDEX('[1]Scoring Coefficients'!$E$2:$E$33,MATCH($C24&amp;P$2,'[1]Scoring Coefficients'!$A$2:$A$33,0)))^INDEX('[1]Scoring Coefficients'!$F$2:$F$33,MATCH($C24&amp;P$2,'[1]Scoring Coefficients'!$A$2:$A$33,0)))),0),0)</f>
        <v>0</v>
      </c>
      <c r="R24" s="41"/>
      <c r="S24" s="39">
        <f>IF(AND(R24&lt;&gt;0,R24&lt;&gt;"",$D24&lt;&gt;""),IFERROR(INT(INDEX('[1]Scoring Coefficients'!$D$2:$D$33,MATCH($C24&amp;R$2,'[1]Scoring Coefficients'!$A$2:$A$33,0))*((INDEX('[1]Scoring Coefficients'!$E$2:$E$33,MATCH($C24&amp;R$2,'[1]Scoring Coefficients'!$A$2:$A$33,0))-ROUNDUP((IFERROR((LEFT(R24,FIND(":",R24)-1)*60)+RIGHT(R24,LEN(R24)-FIND(":",R24)),R24)*INDEX('[1]Age Factors'!$C$2:$AJ$24,MATCH(R$2,'[1]Age Factors'!$B$2:$B$24,0),MATCH($C24&amp;IF($D24&lt;30,30,FLOOR($D24/5,1)*5),'[1]Age Factors'!$C$1:$AJ$1,0))),2))^INDEX('[1]Scoring Coefficients'!$F$2:$F$33,MATCH($C24&amp;R$2,'[1]Scoring Coefficients'!$A$2:$A$33,0)))),0),0)</f>
        <v>0</v>
      </c>
    </row>
    <row r="25" spans="1:19" ht="15" x14ac:dyDescent="0.25">
      <c r="A25" s="34"/>
      <c r="B25" s="34"/>
      <c r="C25" s="35" t="s">
        <v>10</v>
      </c>
      <c r="D25" s="36"/>
      <c r="E25" s="37">
        <f t="shared" si="0"/>
        <v>0</v>
      </c>
      <c r="F25" s="38"/>
      <c r="G25" s="39">
        <f>IF(AND(F25&lt;&gt;0,F25&lt;&gt;"",$D25&lt;&gt;""),IFERROR(INT(INDEX('[1]Scoring Coefficients'!$D$2:$D$33,MATCH($C25&amp;F$2,'[1]Scoring Coefficients'!$A$2:$A$33,0))*((INDEX('[1]Scoring Coefficients'!$E$2:$E$33,MATCH($C25&amp;F$2,'[1]Scoring Coefficients'!$A$2:$A$33,0))-ROUNDUP((IFERROR((LEFT(F25,FIND(":",F25)-1)*60)+RIGHT(F25,LEN(F25)-FIND(":",F25)),F25)*INDEX('[1]Age Factors'!$C$2:$AJ$24,MATCH(F$2,'[1]Age Factors'!$B$2:$B$24,0),MATCH($C25&amp;IF($D25&lt;30,30,FLOOR($D25/5,1)*5),'[1]Age Factors'!$C$1:$AJ$1,0))),2))^INDEX('[1]Scoring Coefficients'!$F$2:$F$33,MATCH($C25&amp;F$2,'[1]Scoring Coefficients'!$A$2:$A$33,0)))),0),0)</f>
        <v>0</v>
      </c>
      <c r="H25" s="40"/>
      <c r="I25" s="39">
        <f>IF(AND(H25&lt;&gt;0,H25&lt;&gt;"",$D25&lt;&gt;""),IFERROR(INT(INDEX('[1]Scoring Coefficients'!$D$2:$D$33,MATCH($C25&amp;H$2,'[1]Scoring Coefficients'!$A$2:$A$33,0))*(((INT((H25*100)*INDEX('[1]Age Factors'!$C$2:$AJ$24,MATCH(H$2,'[1]Age Factors'!$B$2:$B$24,0),MATCH($C25&amp;IF($D25&lt;30,30,FLOOR($D25/5,1)*5),'[1]Age Factors'!$C$1:$AJ$1,0))))-INDEX('[1]Scoring Coefficients'!$E$2:$E$33,MATCH($C25&amp;H$2,'[1]Scoring Coefficients'!$A$2:$A$33,0)))^INDEX('[1]Scoring Coefficients'!$F$2:$F$33,MATCH($C25&amp;H$2,'[1]Scoring Coefficients'!$A$2:$A$33,0)))),0),0)</f>
        <v>0</v>
      </c>
      <c r="J25" s="40"/>
      <c r="K25" s="39">
        <f>IF(AND(J25&lt;&gt;0,J25&lt;&gt;"",$D25&lt;&gt;""),IFERROR(INT(INDEX('[1]Scoring Coefficients'!$D$2:$D$33,MATCH($C25&amp;J$2,'[1]Scoring Coefficients'!$A$2:$A$33,0))*((ROUNDDOWN((J25*INDEX('[1]Age Factors'!$C$2:$AJ$24,MATCH(J$2,'[1]Age Factors'!$B$2:$B$24,0),MATCH($C25&amp;IF($D25&lt;30,30,FLOOR($D25/5,1)*5),'[1]Age Factors'!$C$1:$AJ$1,0))),2)-INDEX('[1]Scoring Coefficients'!$E$2:$E$33,MATCH($C25&amp;J$2,'[1]Scoring Coefficients'!$A$2:$A$33,0)))^INDEX('[1]Scoring Coefficients'!$F$2:$F$33,MATCH($C25&amp;J$2,'[1]Scoring Coefficients'!$A$2:$A$33,0)))),0),0)</f>
        <v>0</v>
      </c>
      <c r="L25" s="38"/>
      <c r="M25" s="39">
        <f>IF(AND(L25&lt;&gt;0,L25&lt;&gt;"",$D25&lt;&gt;""),IFERROR(INT(INDEX('[1]Scoring Coefficients'!$D$2:$D$33,MATCH($C25&amp;L$2,'[1]Scoring Coefficients'!$A$2:$A$33,0))*((INDEX('[1]Scoring Coefficients'!$E$2:$E$33,MATCH($C25&amp;L$2,'[1]Scoring Coefficients'!$A$2:$A$33,0))-ROUNDUP((IFERROR((LEFT(L25,FIND(":",L25)-1)*60)+RIGHT(L25,LEN(L25)-FIND(":",L25)),L25)*INDEX('[1]Age Factors'!$C$2:$AJ$24,MATCH(L$2,'[1]Age Factors'!$B$2:$B$24,0),MATCH($C25&amp;IF($D25&lt;30,30,FLOOR($D25/5,1)*5),'[1]Age Factors'!$C$1:$AJ$1,0))),2))^INDEX('[1]Scoring Coefficients'!$F$2:$F$33,MATCH($C25&amp;L$2,'[1]Scoring Coefficients'!$A$2:$A$33,0)))),0),0)</f>
        <v>0</v>
      </c>
      <c r="N25" s="40"/>
      <c r="O25" s="39">
        <f>IF(AND(N25&lt;&gt;0,N25&lt;&gt;"",$D25&lt;&gt;""),IFERROR(INT(INDEX('[1]Scoring Coefficients'!$D$2:$D$33,MATCH($C25&amp;N$2,'[1]Scoring Coefficients'!$A$2:$A$33,0))*(((INT((N25*100)*INDEX('[1]Age Factors'!$C$2:$AJ$24,MATCH(N$2,'[1]Age Factors'!$B$2:$B$24,0),MATCH($C25&amp;IF($D25&lt;30,30,FLOOR($D25/5,1)*5),'[1]Age Factors'!$C$1:$AJ$1,0))))-INDEX('[1]Scoring Coefficients'!$E$2:$E$33,MATCH($C25&amp;N$2,'[1]Scoring Coefficients'!$A$2:$A$33,0)))^INDEX('[1]Scoring Coefficients'!$F$2:$F$33,MATCH($C25&amp;N$2,'[1]Scoring Coefficients'!$A$2:$A$33,0)))),0),0)</f>
        <v>0</v>
      </c>
      <c r="P25" s="40"/>
      <c r="Q25" s="39">
        <f>IF(AND(P25&lt;&gt;0,P25&lt;&gt;"",$D25&lt;&gt;""),IFERROR(INT(INDEX('[1]Scoring Coefficients'!$D$2:$D$33,MATCH($C25&amp;P$2,'[1]Scoring Coefficients'!$A$2:$A$33,0))*((ROUNDDOWN((P25*INDEX('[1]Age Factors'!$C$2:$AJ$24,MATCH(P$2,'[1]Age Factors'!$B$2:$B$24,0),MATCH($C25&amp;IF($D25&lt;30,30,FLOOR($D25/5,1)*5),'[1]Age Factors'!$C$1:$AJ$1,0))),2)-INDEX('[1]Scoring Coefficients'!$E$2:$E$33,MATCH($C25&amp;P$2,'[1]Scoring Coefficients'!$A$2:$A$33,0)))^INDEX('[1]Scoring Coefficients'!$F$2:$F$33,MATCH($C25&amp;P$2,'[1]Scoring Coefficients'!$A$2:$A$33,0)))),0),0)</f>
        <v>0</v>
      </c>
      <c r="R25" s="41"/>
      <c r="S25" s="39">
        <f>IF(AND(R25&lt;&gt;0,R25&lt;&gt;"",$D25&lt;&gt;""),IFERROR(INT(INDEX('[1]Scoring Coefficients'!$D$2:$D$33,MATCH($C25&amp;R$2,'[1]Scoring Coefficients'!$A$2:$A$33,0))*((INDEX('[1]Scoring Coefficients'!$E$2:$E$33,MATCH($C25&amp;R$2,'[1]Scoring Coefficients'!$A$2:$A$33,0))-ROUNDUP((IFERROR((LEFT(R25,FIND(":",R25)-1)*60)+RIGHT(R25,LEN(R25)-FIND(":",R25)),R25)*INDEX('[1]Age Factors'!$C$2:$AJ$24,MATCH(R$2,'[1]Age Factors'!$B$2:$B$24,0),MATCH($C25&amp;IF($D25&lt;30,30,FLOOR($D25/5,1)*5),'[1]Age Factors'!$C$1:$AJ$1,0))),2))^INDEX('[1]Scoring Coefficients'!$F$2:$F$33,MATCH($C25&amp;R$2,'[1]Scoring Coefficients'!$A$2:$A$33,0)))),0),0)</f>
        <v>0</v>
      </c>
    </row>
    <row r="26" spans="1:19" ht="15" x14ac:dyDescent="0.25">
      <c r="A26" s="34"/>
      <c r="B26" s="34"/>
      <c r="C26" s="35" t="s">
        <v>10</v>
      </c>
      <c r="D26" s="36"/>
      <c r="E26" s="37">
        <f t="shared" si="0"/>
        <v>0</v>
      </c>
      <c r="F26" s="38"/>
      <c r="G26" s="39">
        <f>IF(AND(F26&lt;&gt;0,F26&lt;&gt;"",$D26&lt;&gt;""),IFERROR(INT(INDEX('[1]Scoring Coefficients'!$D$2:$D$33,MATCH($C26&amp;F$2,'[1]Scoring Coefficients'!$A$2:$A$33,0))*((INDEX('[1]Scoring Coefficients'!$E$2:$E$33,MATCH($C26&amp;F$2,'[1]Scoring Coefficients'!$A$2:$A$33,0))-ROUNDUP((IFERROR((LEFT(F26,FIND(":",F26)-1)*60)+RIGHT(F26,LEN(F26)-FIND(":",F26)),F26)*INDEX('[1]Age Factors'!$C$2:$AJ$24,MATCH(F$2,'[1]Age Factors'!$B$2:$B$24,0),MATCH($C26&amp;IF($D26&lt;30,30,FLOOR($D26/5,1)*5),'[1]Age Factors'!$C$1:$AJ$1,0))),2))^INDEX('[1]Scoring Coefficients'!$F$2:$F$33,MATCH($C26&amp;F$2,'[1]Scoring Coefficients'!$A$2:$A$33,0)))),0),0)</f>
        <v>0</v>
      </c>
      <c r="H26" s="40"/>
      <c r="I26" s="39">
        <f>IF(AND(H26&lt;&gt;0,H26&lt;&gt;"",$D26&lt;&gt;""),IFERROR(INT(INDEX('[1]Scoring Coefficients'!$D$2:$D$33,MATCH($C26&amp;H$2,'[1]Scoring Coefficients'!$A$2:$A$33,0))*(((INT((H26*100)*INDEX('[1]Age Factors'!$C$2:$AJ$24,MATCH(H$2,'[1]Age Factors'!$B$2:$B$24,0),MATCH($C26&amp;IF($D26&lt;30,30,FLOOR($D26/5,1)*5),'[1]Age Factors'!$C$1:$AJ$1,0))))-INDEX('[1]Scoring Coefficients'!$E$2:$E$33,MATCH($C26&amp;H$2,'[1]Scoring Coefficients'!$A$2:$A$33,0)))^INDEX('[1]Scoring Coefficients'!$F$2:$F$33,MATCH($C26&amp;H$2,'[1]Scoring Coefficients'!$A$2:$A$33,0)))),0),0)</f>
        <v>0</v>
      </c>
      <c r="J26" s="40"/>
      <c r="K26" s="39">
        <f>IF(AND(J26&lt;&gt;0,J26&lt;&gt;"",$D26&lt;&gt;""),IFERROR(INT(INDEX('[1]Scoring Coefficients'!$D$2:$D$33,MATCH($C26&amp;J$2,'[1]Scoring Coefficients'!$A$2:$A$33,0))*((ROUNDDOWN((J26*INDEX('[1]Age Factors'!$C$2:$AJ$24,MATCH(J$2,'[1]Age Factors'!$B$2:$B$24,0),MATCH($C26&amp;IF($D26&lt;30,30,FLOOR($D26/5,1)*5),'[1]Age Factors'!$C$1:$AJ$1,0))),2)-INDEX('[1]Scoring Coefficients'!$E$2:$E$33,MATCH($C26&amp;J$2,'[1]Scoring Coefficients'!$A$2:$A$33,0)))^INDEX('[1]Scoring Coefficients'!$F$2:$F$33,MATCH($C26&amp;J$2,'[1]Scoring Coefficients'!$A$2:$A$33,0)))),0),0)</f>
        <v>0</v>
      </c>
      <c r="L26" s="38"/>
      <c r="M26" s="39">
        <f>IF(AND(L26&lt;&gt;0,L26&lt;&gt;"",$D26&lt;&gt;""),IFERROR(INT(INDEX('[1]Scoring Coefficients'!$D$2:$D$33,MATCH($C26&amp;L$2,'[1]Scoring Coefficients'!$A$2:$A$33,0))*((INDEX('[1]Scoring Coefficients'!$E$2:$E$33,MATCH($C26&amp;L$2,'[1]Scoring Coefficients'!$A$2:$A$33,0))-ROUNDUP((IFERROR((LEFT(L26,FIND(":",L26)-1)*60)+RIGHT(L26,LEN(L26)-FIND(":",L26)),L26)*INDEX('[1]Age Factors'!$C$2:$AJ$24,MATCH(L$2,'[1]Age Factors'!$B$2:$B$24,0),MATCH($C26&amp;IF($D26&lt;30,30,FLOOR($D26/5,1)*5),'[1]Age Factors'!$C$1:$AJ$1,0))),2))^INDEX('[1]Scoring Coefficients'!$F$2:$F$33,MATCH($C26&amp;L$2,'[1]Scoring Coefficients'!$A$2:$A$33,0)))),0),0)</f>
        <v>0</v>
      </c>
      <c r="N26" s="40"/>
      <c r="O26" s="39">
        <f>IF(AND(N26&lt;&gt;0,N26&lt;&gt;"",$D26&lt;&gt;""),IFERROR(INT(INDEX('[1]Scoring Coefficients'!$D$2:$D$33,MATCH($C26&amp;N$2,'[1]Scoring Coefficients'!$A$2:$A$33,0))*(((INT((N26*100)*INDEX('[1]Age Factors'!$C$2:$AJ$24,MATCH(N$2,'[1]Age Factors'!$B$2:$B$24,0),MATCH($C26&amp;IF($D26&lt;30,30,FLOOR($D26/5,1)*5),'[1]Age Factors'!$C$1:$AJ$1,0))))-INDEX('[1]Scoring Coefficients'!$E$2:$E$33,MATCH($C26&amp;N$2,'[1]Scoring Coefficients'!$A$2:$A$33,0)))^INDEX('[1]Scoring Coefficients'!$F$2:$F$33,MATCH($C26&amp;N$2,'[1]Scoring Coefficients'!$A$2:$A$33,0)))),0),0)</f>
        <v>0</v>
      </c>
      <c r="P26" s="40"/>
      <c r="Q26" s="39">
        <f>IF(AND(P26&lt;&gt;0,P26&lt;&gt;"",$D26&lt;&gt;""),IFERROR(INT(INDEX('[1]Scoring Coefficients'!$D$2:$D$33,MATCH($C26&amp;P$2,'[1]Scoring Coefficients'!$A$2:$A$33,0))*((ROUNDDOWN((P26*INDEX('[1]Age Factors'!$C$2:$AJ$24,MATCH(P$2,'[1]Age Factors'!$B$2:$B$24,0),MATCH($C26&amp;IF($D26&lt;30,30,FLOOR($D26/5,1)*5),'[1]Age Factors'!$C$1:$AJ$1,0))),2)-INDEX('[1]Scoring Coefficients'!$E$2:$E$33,MATCH($C26&amp;P$2,'[1]Scoring Coefficients'!$A$2:$A$33,0)))^INDEX('[1]Scoring Coefficients'!$F$2:$F$33,MATCH($C26&amp;P$2,'[1]Scoring Coefficients'!$A$2:$A$33,0)))),0),0)</f>
        <v>0</v>
      </c>
      <c r="R26" s="41"/>
      <c r="S26" s="39">
        <f>IF(AND(R26&lt;&gt;0,R26&lt;&gt;"",$D26&lt;&gt;""),IFERROR(INT(INDEX('[1]Scoring Coefficients'!$D$2:$D$33,MATCH($C26&amp;R$2,'[1]Scoring Coefficients'!$A$2:$A$33,0))*((INDEX('[1]Scoring Coefficients'!$E$2:$E$33,MATCH($C26&amp;R$2,'[1]Scoring Coefficients'!$A$2:$A$33,0))-ROUNDUP((IFERROR((LEFT(R26,FIND(":",R26)-1)*60)+RIGHT(R26,LEN(R26)-FIND(":",R26)),R26)*INDEX('[1]Age Factors'!$C$2:$AJ$24,MATCH(R$2,'[1]Age Factors'!$B$2:$B$24,0),MATCH($C26&amp;IF($D26&lt;30,30,FLOOR($D26/5,1)*5),'[1]Age Factors'!$C$1:$AJ$1,0))),2))^INDEX('[1]Scoring Coefficients'!$F$2:$F$33,MATCH($C26&amp;R$2,'[1]Scoring Coefficients'!$A$2:$A$33,0)))),0),0)</f>
        <v>0</v>
      </c>
    </row>
    <row r="27" spans="1:19" ht="15" x14ac:dyDescent="0.25">
      <c r="A27" s="34"/>
      <c r="B27" s="34"/>
      <c r="C27" s="35" t="s">
        <v>10</v>
      </c>
      <c r="D27" s="36"/>
      <c r="E27" s="37">
        <f t="shared" si="0"/>
        <v>0</v>
      </c>
      <c r="F27" s="38"/>
      <c r="G27" s="39">
        <f>IF(AND(F27&lt;&gt;0,F27&lt;&gt;"",$D27&lt;&gt;""),IFERROR(INT(INDEX('[1]Scoring Coefficients'!$D$2:$D$33,MATCH($C27&amp;F$2,'[1]Scoring Coefficients'!$A$2:$A$33,0))*((INDEX('[1]Scoring Coefficients'!$E$2:$E$33,MATCH($C27&amp;F$2,'[1]Scoring Coefficients'!$A$2:$A$33,0))-ROUNDUP((IFERROR((LEFT(F27,FIND(":",F27)-1)*60)+RIGHT(F27,LEN(F27)-FIND(":",F27)),F27)*INDEX('[1]Age Factors'!$C$2:$AJ$24,MATCH(F$2,'[1]Age Factors'!$B$2:$B$24,0),MATCH($C27&amp;IF($D27&lt;30,30,FLOOR($D27/5,1)*5),'[1]Age Factors'!$C$1:$AJ$1,0))),2))^INDEX('[1]Scoring Coefficients'!$F$2:$F$33,MATCH($C27&amp;F$2,'[1]Scoring Coefficients'!$A$2:$A$33,0)))),0),0)</f>
        <v>0</v>
      </c>
      <c r="H27" s="40"/>
      <c r="I27" s="39">
        <f>IF(AND(H27&lt;&gt;0,H27&lt;&gt;"",$D27&lt;&gt;""),IFERROR(INT(INDEX('[1]Scoring Coefficients'!$D$2:$D$33,MATCH($C27&amp;H$2,'[1]Scoring Coefficients'!$A$2:$A$33,0))*(((INT((H27*100)*INDEX('[1]Age Factors'!$C$2:$AJ$24,MATCH(H$2,'[1]Age Factors'!$B$2:$B$24,0),MATCH($C27&amp;IF($D27&lt;30,30,FLOOR($D27/5,1)*5),'[1]Age Factors'!$C$1:$AJ$1,0))))-INDEX('[1]Scoring Coefficients'!$E$2:$E$33,MATCH($C27&amp;H$2,'[1]Scoring Coefficients'!$A$2:$A$33,0)))^INDEX('[1]Scoring Coefficients'!$F$2:$F$33,MATCH($C27&amp;H$2,'[1]Scoring Coefficients'!$A$2:$A$33,0)))),0),0)</f>
        <v>0</v>
      </c>
      <c r="J27" s="40"/>
      <c r="K27" s="39">
        <f>IF(AND(J27&lt;&gt;0,J27&lt;&gt;"",$D27&lt;&gt;""),IFERROR(INT(INDEX('[1]Scoring Coefficients'!$D$2:$D$33,MATCH($C27&amp;J$2,'[1]Scoring Coefficients'!$A$2:$A$33,0))*((ROUNDDOWN((J27*INDEX('[1]Age Factors'!$C$2:$AJ$24,MATCH(J$2,'[1]Age Factors'!$B$2:$B$24,0),MATCH($C27&amp;IF($D27&lt;30,30,FLOOR($D27/5,1)*5),'[1]Age Factors'!$C$1:$AJ$1,0))),2)-INDEX('[1]Scoring Coefficients'!$E$2:$E$33,MATCH($C27&amp;J$2,'[1]Scoring Coefficients'!$A$2:$A$33,0)))^INDEX('[1]Scoring Coefficients'!$F$2:$F$33,MATCH($C27&amp;J$2,'[1]Scoring Coefficients'!$A$2:$A$33,0)))),0),0)</f>
        <v>0</v>
      </c>
      <c r="L27" s="38"/>
      <c r="M27" s="39">
        <f>IF(AND(L27&lt;&gt;0,L27&lt;&gt;"",$D27&lt;&gt;""),IFERROR(INT(INDEX('[1]Scoring Coefficients'!$D$2:$D$33,MATCH($C27&amp;L$2,'[1]Scoring Coefficients'!$A$2:$A$33,0))*((INDEX('[1]Scoring Coefficients'!$E$2:$E$33,MATCH($C27&amp;L$2,'[1]Scoring Coefficients'!$A$2:$A$33,0))-ROUNDUP((IFERROR((LEFT(L27,FIND(":",L27)-1)*60)+RIGHT(L27,LEN(L27)-FIND(":",L27)),L27)*INDEX('[1]Age Factors'!$C$2:$AJ$24,MATCH(L$2,'[1]Age Factors'!$B$2:$B$24,0),MATCH($C27&amp;IF($D27&lt;30,30,FLOOR($D27/5,1)*5),'[1]Age Factors'!$C$1:$AJ$1,0))),2))^INDEX('[1]Scoring Coefficients'!$F$2:$F$33,MATCH($C27&amp;L$2,'[1]Scoring Coefficients'!$A$2:$A$33,0)))),0),0)</f>
        <v>0</v>
      </c>
      <c r="N27" s="40"/>
      <c r="O27" s="39">
        <f>IF(AND(N27&lt;&gt;0,N27&lt;&gt;"",$D27&lt;&gt;""),IFERROR(INT(INDEX('[1]Scoring Coefficients'!$D$2:$D$33,MATCH($C27&amp;N$2,'[1]Scoring Coefficients'!$A$2:$A$33,0))*(((INT((N27*100)*INDEX('[1]Age Factors'!$C$2:$AJ$24,MATCH(N$2,'[1]Age Factors'!$B$2:$B$24,0),MATCH($C27&amp;IF($D27&lt;30,30,FLOOR($D27/5,1)*5),'[1]Age Factors'!$C$1:$AJ$1,0))))-INDEX('[1]Scoring Coefficients'!$E$2:$E$33,MATCH($C27&amp;N$2,'[1]Scoring Coefficients'!$A$2:$A$33,0)))^INDEX('[1]Scoring Coefficients'!$F$2:$F$33,MATCH($C27&amp;N$2,'[1]Scoring Coefficients'!$A$2:$A$33,0)))),0),0)</f>
        <v>0</v>
      </c>
      <c r="P27" s="40"/>
      <c r="Q27" s="39">
        <f>IF(AND(P27&lt;&gt;0,P27&lt;&gt;"",$D27&lt;&gt;""),IFERROR(INT(INDEX('[1]Scoring Coefficients'!$D$2:$D$33,MATCH($C27&amp;P$2,'[1]Scoring Coefficients'!$A$2:$A$33,0))*((ROUNDDOWN((P27*INDEX('[1]Age Factors'!$C$2:$AJ$24,MATCH(P$2,'[1]Age Factors'!$B$2:$B$24,0),MATCH($C27&amp;IF($D27&lt;30,30,FLOOR($D27/5,1)*5),'[1]Age Factors'!$C$1:$AJ$1,0))),2)-INDEX('[1]Scoring Coefficients'!$E$2:$E$33,MATCH($C27&amp;P$2,'[1]Scoring Coefficients'!$A$2:$A$33,0)))^INDEX('[1]Scoring Coefficients'!$F$2:$F$33,MATCH($C27&amp;P$2,'[1]Scoring Coefficients'!$A$2:$A$33,0)))),0),0)</f>
        <v>0</v>
      </c>
      <c r="R27" s="41"/>
      <c r="S27" s="39">
        <f>IF(AND(R27&lt;&gt;0,R27&lt;&gt;"",$D27&lt;&gt;""),IFERROR(INT(INDEX('[1]Scoring Coefficients'!$D$2:$D$33,MATCH($C27&amp;R$2,'[1]Scoring Coefficients'!$A$2:$A$33,0))*((INDEX('[1]Scoring Coefficients'!$E$2:$E$33,MATCH($C27&amp;R$2,'[1]Scoring Coefficients'!$A$2:$A$33,0))-ROUNDUP((IFERROR((LEFT(R27,FIND(":",R27)-1)*60)+RIGHT(R27,LEN(R27)-FIND(":",R27)),R27)*INDEX('[1]Age Factors'!$C$2:$AJ$24,MATCH(R$2,'[1]Age Factors'!$B$2:$B$24,0),MATCH($C27&amp;IF($D27&lt;30,30,FLOOR($D27/5,1)*5),'[1]Age Factors'!$C$1:$AJ$1,0))),2))^INDEX('[1]Scoring Coefficients'!$F$2:$F$33,MATCH($C27&amp;R$2,'[1]Scoring Coefficients'!$A$2:$A$33,0)))),0),0)</f>
        <v>0</v>
      </c>
    </row>
  </sheetData>
  <mergeCells count="1">
    <mergeCell ref="A1:S1"/>
  </mergeCells>
  <dataValidations count="1">
    <dataValidation type="list" allowBlank="1" showInputMessage="1" showErrorMessage="1" sqref="D3:D27" xr:uid="{E8CA847E-8BEF-4C24-9828-7637AF7B139F}">
      <formula1>AllAgeGroups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E7A3-939B-4637-A466-6B9E55AD0FCD}">
  <sheetPr codeName="CE03"/>
  <dimension ref="A1:C17"/>
  <sheetViews>
    <sheetView workbookViewId="0"/>
  </sheetViews>
  <sheetFormatPr defaultColWidth="8.85546875" defaultRowHeight="12.75" x14ac:dyDescent="0.2"/>
  <sheetData>
    <row r="1" spans="1:3" x14ac:dyDescent="0.2">
      <c r="A1" s="31">
        <v>30</v>
      </c>
      <c r="C1" s="29" t="s">
        <v>14</v>
      </c>
    </row>
    <row r="2" spans="1:3" ht="13.5" thickBot="1" x14ac:dyDescent="0.25">
      <c r="A2" s="32">
        <v>35</v>
      </c>
      <c r="C2" s="30" t="s">
        <v>10</v>
      </c>
    </row>
    <row r="3" spans="1:3" x14ac:dyDescent="0.2">
      <c r="A3" s="32">
        <v>40</v>
      </c>
    </row>
    <row r="4" spans="1:3" x14ac:dyDescent="0.2">
      <c r="A4" s="32">
        <v>45</v>
      </c>
    </row>
    <row r="5" spans="1:3" x14ac:dyDescent="0.2">
      <c r="A5" s="32">
        <v>50</v>
      </c>
    </row>
    <row r="6" spans="1:3" x14ac:dyDescent="0.2">
      <c r="A6" s="32">
        <v>55</v>
      </c>
    </row>
    <row r="7" spans="1:3" x14ac:dyDescent="0.2">
      <c r="A7" s="32">
        <v>60</v>
      </c>
    </row>
    <row r="8" spans="1:3" x14ac:dyDescent="0.2">
      <c r="A8" s="32">
        <v>65</v>
      </c>
    </row>
    <row r="9" spans="1:3" x14ac:dyDescent="0.2">
      <c r="A9" s="32">
        <v>70</v>
      </c>
    </row>
    <row r="10" spans="1:3" x14ac:dyDescent="0.2">
      <c r="A10" s="32">
        <v>75</v>
      </c>
    </row>
    <row r="11" spans="1:3" x14ac:dyDescent="0.2">
      <c r="A11" s="32">
        <v>80</v>
      </c>
    </row>
    <row r="12" spans="1:3" x14ac:dyDescent="0.2">
      <c r="A12" s="32">
        <v>85</v>
      </c>
    </row>
    <row r="13" spans="1:3" x14ac:dyDescent="0.2">
      <c r="A13" s="32">
        <v>90</v>
      </c>
    </row>
    <row r="14" spans="1:3" x14ac:dyDescent="0.2">
      <c r="A14" s="32">
        <v>95</v>
      </c>
    </row>
    <row r="15" spans="1:3" x14ac:dyDescent="0.2">
      <c r="A15" s="32">
        <v>100</v>
      </c>
    </row>
    <row r="16" spans="1:3" x14ac:dyDescent="0.2">
      <c r="A16" s="32">
        <v>105</v>
      </c>
    </row>
    <row r="17" spans="1:1" ht="13.5" thickBot="1" x14ac:dyDescent="0.25">
      <c r="A17" s="33">
        <v>110</v>
      </c>
    </row>
  </sheetData>
  <sheetProtection algorithmName="SHA-512" hashValue="aiVul6itcr+RjjXzBY1vjj9cPDieUflKOkIb1q199bDDHmLRtVSUlUfTW+4Yw2ANmrQt5tFOiuuL/AlueT0cxQ==" saltValue="+xK2lkzCVhq5GPJK+IN/X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CE01"/>
  <dimension ref="A1:AJ28"/>
  <sheetViews>
    <sheetView workbookViewId="0"/>
  </sheetViews>
  <sheetFormatPr defaultColWidth="0" defaultRowHeight="12.75" zeroHeight="1" x14ac:dyDescent="0.2"/>
  <cols>
    <col min="1" max="1" width="9.140625" style="1" customWidth="1"/>
    <col min="2" max="2" width="16.7109375" style="2" bestFit="1" customWidth="1"/>
    <col min="3" max="5" width="9.140625" style="2" customWidth="1"/>
    <col min="6" max="6" width="9.42578125" style="2" bestFit="1" customWidth="1"/>
    <col min="7" max="11" width="9.140625" style="2" customWidth="1"/>
    <col min="12" max="36" width="9.140625" style="1" customWidth="1"/>
    <col min="37" max="16384" width="9.140625" style="1" hidden="1"/>
  </cols>
  <sheetData>
    <row r="1" spans="1:36" x14ac:dyDescent="0.2">
      <c r="A1" s="9" t="s">
        <v>22</v>
      </c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28</v>
      </c>
      <c r="H1" s="9" t="s">
        <v>29</v>
      </c>
      <c r="I1" s="9" t="s">
        <v>30</v>
      </c>
      <c r="J1" s="9" t="s">
        <v>31</v>
      </c>
      <c r="K1" s="9" t="s">
        <v>32</v>
      </c>
      <c r="L1" s="9" t="s">
        <v>33</v>
      </c>
      <c r="M1" s="9" t="s">
        <v>34</v>
      </c>
      <c r="N1" s="9" t="s">
        <v>35</v>
      </c>
      <c r="O1" s="9" t="s">
        <v>36</v>
      </c>
      <c r="P1" s="9" t="s">
        <v>37</v>
      </c>
      <c r="Q1" s="9" t="s">
        <v>38</v>
      </c>
      <c r="R1" s="9" t="s">
        <v>39</v>
      </c>
      <c r="S1" s="9" t="s">
        <v>40</v>
      </c>
      <c r="T1" s="9" t="s">
        <v>41</v>
      </c>
      <c r="U1" s="9" t="s">
        <v>42</v>
      </c>
      <c r="V1" s="9" t="s">
        <v>43</v>
      </c>
      <c r="W1" s="9" t="s">
        <v>44</v>
      </c>
      <c r="X1" s="9" t="s">
        <v>45</v>
      </c>
      <c r="Y1" s="9" t="s">
        <v>46</v>
      </c>
      <c r="Z1" s="9" t="s">
        <v>47</v>
      </c>
      <c r="AA1" s="9" t="s">
        <v>48</v>
      </c>
      <c r="AB1" s="9" t="s">
        <v>49</v>
      </c>
      <c r="AC1" s="9" t="s">
        <v>50</v>
      </c>
      <c r="AD1" s="9" t="s">
        <v>51</v>
      </c>
      <c r="AE1" s="9" t="s">
        <v>52</v>
      </c>
      <c r="AF1" s="9" t="s">
        <v>53</v>
      </c>
      <c r="AG1" s="9" t="s">
        <v>54</v>
      </c>
      <c r="AH1" s="9" t="s">
        <v>55</v>
      </c>
      <c r="AI1" s="9" t="s">
        <v>56</v>
      </c>
      <c r="AJ1" s="9" t="s">
        <v>57</v>
      </c>
    </row>
    <row r="2" spans="1:36" x14ac:dyDescent="0.2">
      <c r="A2" s="20" t="s">
        <v>58</v>
      </c>
      <c r="B2" s="20" t="s">
        <v>59</v>
      </c>
      <c r="C2" s="21">
        <v>1</v>
      </c>
      <c r="D2" s="21">
        <v>0.99909999999999999</v>
      </c>
      <c r="E2" s="21">
        <v>0.97629999999999995</v>
      </c>
      <c r="F2" s="21">
        <v>0.9526</v>
      </c>
      <c r="G2" s="21">
        <v>0.92810000000000004</v>
      </c>
      <c r="H2" s="21">
        <v>0.90290000000000004</v>
      </c>
      <c r="I2" s="21">
        <v>0.87690000000000001</v>
      </c>
      <c r="J2" s="21">
        <v>0.85019999999999996</v>
      </c>
      <c r="K2" s="21">
        <v>0.82279999999999998</v>
      </c>
      <c r="L2" s="21">
        <v>0.79459999999999997</v>
      </c>
      <c r="M2" s="21">
        <v>0.76580000000000004</v>
      </c>
      <c r="N2" s="21">
        <v>0.72640000000000005</v>
      </c>
      <c r="O2" s="21">
        <v>0.66959999999999997</v>
      </c>
      <c r="P2" s="21">
        <v>0.59560000000000002</v>
      </c>
      <c r="Q2" s="21">
        <v>0.50429999999999997</v>
      </c>
      <c r="R2" s="21">
        <v>0.39579999999999999</v>
      </c>
      <c r="S2" s="21">
        <v>0.27</v>
      </c>
      <c r="T2" s="21">
        <v>1</v>
      </c>
      <c r="U2" s="21">
        <v>1</v>
      </c>
      <c r="V2" s="21">
        <v>0.99850000000000005</v>
      </c>
      <c r="W2" s="21">
        <v>0.96130000000000004</v>
      </c>
      <c r="X2" s="21">
        <v>0.92589999999999995</v>
      </c>
      <c r="Y2" s="21">
        <v>0.89219999999999999</v>
      </c>
      <c r="Z2" s="21">
        <v>0.86029999999999995</v>
      </c>
      <c r="AA2" s="21">
        <v>0.83</v>
      </c>
      <c r="AB2" s="21">
        <v>0.8014</v>
      </c>
      <c r="AC2" s="21">
        <v>0.77429999999999999</v>
      </c>
      <c r="AD2" s="21">
        <v>0.74270000000000003</v>
      </c>
      <c r="AE2" s="21">
        <v>0.69769999999999999</v>
      </c>
      <c r="AF2" s="21">
        <v>0.63929999999999998</v>
      </c>
      <c r="AG2" s="22">
        <v>0.56730000000000003</v>
      </c>
      <c r="AH2" s="22">
        <v>0.48180000000000001</v>
      </c>
      <c r="AI2" s="22">
        <v>0.38269999999999998</v>
      </c>
      <c r="AJ2" s="22">
        <v>0.27</v>
      </c>
    </row>
    <row r="3" spans="1:36" x14ac:dyDescent="0.2">
      <c r="A3" s="20" t="s">
        <v>58</v>
      </c>
      <c r="B3" s="20" t="s">
        <v>5</v>
      </c>
      <c r="C3" s="21">
        <v>1</v>
      </c>
      <c r="D3" s="21">
        <v>0.99990000000000001</v>
      </c>
      <c r="E3" s="21">
        <v>0.96679999999999999</v>
      </c>
      <c r="F3" s="21">
        <v>0.9345</v>
      </c>
      <c r="G3" s="21">
        <v>0.90310000000000001</v>
      </c>
      <c r="H3" s="21">
        <v>0.87260000000000004</v>
      </c>
      <c r="I3" s="21">
        <v>0.84289999999999998</v>
      </c>
      <c r="J3" s="21">
        <v>0.81389999999999996</v>
      </c>
      <c r="K3" s="21">
        <v>0.78580000000000005</v>
      </c>
      <c r="L3" s="21">
        <v>0.75839999999999996</v>
      </c>
      <c r="M3" s="21">
        <v>0.73170000000000002</v>
      </c>
      <c r="N3" s="21">
        <v>0.6946</v>
      </c>
      <c r="O3" s="21">
        <v>0.63959999999999995</v>
      </c>
      <c r="P3" s="21">
        <v>0.56659999999999999</v>
      </c>
      <c r="Q3" s="21">
        <v>0.47570000000000001</v>
      </c>
      <c r="R3" s="21">
        <v>0.3669</v>
      </c>
      <c r="S3" s="21">
        <v>0.24</v>
      </c>
      <c r="T3" s="21">
        <v>1</v>
      </c>
      <c r="U3" s="21">
        <v>1</v>
      </c>
      <c r="V3" s="21">
        <v>0.98099999999999998</v>
      </c>
      <c r="W3" s="21">
        <v>0.94410000000000005</v>
      </c>
      <c r="X3" s="21">
        <v>0.90800000000000003</v>
      </c>
      <c r="Y3" s="21">
        <v>0.87260000000000004</v>
      </c>
      <c r="Z3" s="21">
        <v>0.83789999999999998</v>
      </c>
      <c r="AA3" s="21">
        <v>0.80379999999999996</v>
      </c>
      <c r="AB3" s="21">
        <v>0.77049999999999996</v>
      </c>
      <c r="AC3" s="21">
        <v>0.73770000000000002</v>
      </c>
      <c r="AD3" s="21">
        <v>0.70399999999999996</v>
      </c>
      <c r="AE3" s="21">
        <v>0.65900000000000003</v>
      </c>
      <c r="AF3" s="21">
        <v>0.60109999999999997</v>
      </c>
      <c r="AG3" s="22">
        <v>0.5302</v>
      </c>
      <c r="AH3" s="22">
        <v>0.44640000000000002</v>
      </c>
      <c r="AI3" s="22">
        <v>0.34970000000000001</v>
      </c>
      <c r="AJ3" s="22">
        <v>0.24</v>
      </c>
    </row>
    <row r="4" spans="1:36" x14ac:dyDescent="0.2">
      <c r="A4" s="20" t="s">
        <v>58</v>
      </c>
      <c r="B4" s="20" t="s">
        <v>11</v>
      </c>
      <c r="C4" s="21">
        <v>1</v>
      </c>
      <c r="D4" s="21">
        <v>0.97909999999999997</v>
      </c>
      <c r="E4" s="21">
        <v>0.94820000000000004</v>
      </c>
      <c r="F4" s="21">
        <v>0.91790000000000005</v>
      </c>
      <c r="G4" s="21">
        <v>0.88829999999999998</v>
      </c>
      <c r="H4" s="21">
        <v>0.85940000000000005</v>
      </c>
      <c r="I4" s="21">
        <v>0.83120000000000005</v>
      </c>
      <c r="J4" s="21">
        <v>0.80349999999999999</v>
      </c>
      <c r="K4" s="21">
        <v>0.77639999999999998</v>
      </c>
      <c r="L4" s="21">
        <v>0.75</v>
      </c>
      <c r="M4" s="21">
        <v>0.71699999999999997</v>
      </c>
      <c r="N4" s="21">
        <v>0.66690000000000005</v>
      </c>
      <c r="O4" s="21">
        <v>0.5998</v>
      </c>
      <c r="P4" s="21">
        <v>0.51559999999999995</v>
      </c>
      <c r="Q4" s="21">
        <v>0.41420000000000001</v>
      </c>
      <c r="R4" s="21">
        <v>0.29570000000000002</v>
      </c>
      <c r="S4" s="21">
        <v>0.16</v>
      </c>
      <c r="T4" s="21">
        <v>1</v>
      </c>
      <c r="U4" s="21">
        <v>1</v>
      </c>
      <c r="V4" s="21">
        <v>0.97870000000000001</v>
      </c>
      <c r="W4" s="21">
        <v>0.94110000000000005</v>
      </c>
      <c r="X4" s="21">
        <v>0.90400000000000003</v>
      </c>
      <c r="Y4" s="21">
        <v>0.86729999999999996</v>
      </c>
      <c r="Z4" s="21">
        <v>0.83089999999999997</v>
      </c>
      <c r="AA4" s="21">
        <v>0.79500000000000004</v>
      </c>
      <c r="AB4" s="21">
        <v>0.75939999999999996</v>
      </c>
      <c r="AC4" s="21">
        <v>0.72419999999999995</v>
      </c>
      <c r="AD4" s="21">
        <v>0.6875</v>
      </c>
      <c r="AE4" s="21">
        <v>0.63739999999999997</v>
      </c>
      <c r="AF4" s="21">
        <v>0.57230000000000003</v>
      </c>
      <c r="AG4" s="22">
        <v>0.49199999999999999</v>
      </c>
      <c r="AH4" s="22">
        <v>0.39650000000000002</v>
      </c>
      <c r="AI4" s="22">
        <v>0.2858</v>
      </c>
      <c r="AJ4" s="22">
        <v>0.16</v>
      </c>
    </row>
    <row r="5" spans="1:36" x14ac:dyDescent="0.2">
      <c r="A5" s="20" t="s">
        <v>60</v>
      </c>
      <c r="B5" s="20" t="s">
        <v>20</v>
      </c>
      <c r="C5" s="21">
        <v>1</v>
      </c>
      <c r="D5" s="21">
        <v>0.98240000000000005</v>
      </c>
      <c r="E5" s="21">
        <v>0.95130000000000003</v>
      </c>
      <c r="F5" s="21">
        <v>0.92079999999999995</v>
      </c>
      <c r="G5" s="21">
        <v>0.89090000000000003</v>
      </c>
      <c r="H5" s="21">
        <v>0.86160000000000003</v>
      </c>
      <c r="I5" s="21">
        <v>0.83289999999999997</v>
      </c>
      <c r="J5" s="21">
        <v>0.80469999999999997</v>
      </c>
      <c r="K5" s="21">
        <v>0.77700000000000002</v>
      </c>
      <c r="L5" s="21">
        <v>0.74399999999999999</v>
      </c>
      <c r="M5" s="21">
        <v>0.69699999999999995</v>
      </c>
      <c r="N5" s="21">
        <v>0.63600000000000001</v>
      </c>
      <c r="O5" s="21">
        <v>0.56089999999999995</v>
      </c>
      <c r="P5" s="21">
        <v>0.4718</v>
      </c>
      <c r="Q5" s="21">
        <v>0.36859999999999998</v>
      </c>
      <c r="R5" s="21">
        <v>0.25140000000000001</v>
      </c>
      <c r="S5" s="21">
        <v>0.12</v>
      </c>
      <c r="T5" s="21">
        <v>1</v>
      </c>
      <c r="U5" s="21">
        <v>0.97829999999999995</v>
      </c>
      <c r="V5" s="21">
        <v>0.94410000000000005</v>
      </c>
      <c r="W5" s="21">
        <v>0.90839999999999999</v>
      </c>
      <c r="X5" s="21">
        <v>0.87109999999999999</v>
      </c>
      <c r="Y5" s="21">
        <v>0.83240000000000003</v>
      </c>
      <c r="Z5" s="21">
        <v>0.79239999999999999</v>
      </c>
      <c r="AA5" s="21">
        <v>0.751</v>
      </c>
      <c r="AB5" s="21">
        <v>0.70840000000000003</v>
      </c>
      <c r="AC5" s="21">
        <v>0.66469999999999996</v>
      </c>
      <c r="AD5" s="21">
        <v>0.61480000000000001</v>
      </c>
      <c r="AE5" s="21">
        <v>0.55559999999999998</v>
      </c>
      <c r="AF5" s="21">
        <v>0.4869</v>
      </c>
      <c r="AG5" s="22">
        <v>0.40899999999999997</v>
      </c>
      <c r="AH5" s="22">
        <v>0.32190000000000002</v>
      </c>
      <c r="AI5" s="22">
        <v>0.22550000000000001</v>
      </c>
      <c r="AJ5" s="22">
        <v>0.12</v>
      </c>
    </row>
    <row r="6" spans="1:36" x14ac:dyDescent="0.2">
      <c r="A6" s="20" t="s">
        <v>60</v>
      </c>
      <c r="B6" s="20" t="s">
        <v>9</v>
      </c>
      <c r="C6" s="21">
        <v>1</v>
      </c>
      <c r="D6" s="21">
        <v>0.99650000000000005</v>
      </c>
      <c r="E6" s="21">
        <v>0.95799999999999996</v>
      </c>
      <c r="F6" s="21">
        <v>0.92049999999999998</v>
      </c>
      <c r="G6" s="21">
        <v>0.88419999999999999</v>
      </c>
      <c r="H6" s="21">
        <v>0.84889999999999999</v>
      </c>
      <c r="I6" s="21">
        <v>0.81469999999999998</v>
      </c>
      <c r="J6" s="21">
        <v>0.78139999999999998</v>
      </c>
      <c r="K6" s="21">
        <v>0.749</v>
      </c>
      <c r="L6" s="21">
        <v>0.71689999999999998</v>
      </c>
      <c r="M6" s="21">
        <v>0.67369999999999997</v>
      </c>
      <c r="N6" s="21">
        <v>0.61560000000000004</v>
      </c>
      <c r="O6" s="21">
        <v>0.54249999999999998</v>
      </c>
      <c r="P6" s="21">
        <v>0.45440000000000003</v>
      </c>
      <c r="Q6" s="21">
        <v>0.35139999999999999</v>
      </c>
      <c r="R6" s="21">
        <v>0.23319999999999999</v>
      </c>
      <c r="S6" s="21">
        <v>0.1</v>
      </c>
      <c r="T6" s="21">
        <v>1</v>
      </c>
      <c r="U6" s="21">
        <v>0.9929</v>
      </c>
      <c r="V6" s="21">
        <v>0.95630000000000004</v>
      </c>
      <c r="W6" s="21">
        <v>0.91920000000000002</v>
      </c>
      <c r="X6" s="21">
        <v>0.88139999999999996</v>
      </c>
      <c r="Y6" s="21">
        <v>0.84319999999999995</v>
      </c>
      <c r="Z6" s="21">
        <v>0.8044</v>
      </c>
      <c r="AA6" s="21">
        <v>0.7651</v>
      </c>
      <c r="AB6" s="21">
        <v>0.72540000000000004</v>
      </c>
      <c r="AC6" s="21">
        <v>0.68479999999999996</v>
      </c>
      <c r="AD6" s="21">
        <v>0.63539999999999996</v>
      </c>
      <c r="AE6" s="21">
        <v>0.5746</v>
      </c>
      <c r="AF6" s="21">
        <v>0.50239999999999996</v>
      </c>
      <c r="AG6" s="22">
        <v>0.41880000000000001</v>
      </c>
      <c r="AH6" s="22">
        <v>0.32390000000000002</v>
      </c>
      <c r="AI6" s="22">
        <v>0.21759999999999999</v>
      </c>
      <c r="AJ6" s="22">
        <v>0.1</v>
      </c>
    </row>
    <row r="7" spans="1:36" x14ac:dyDescent="0.2">
      <c r="A7" s="20" t="s">
        <v>60</v>
      </c>
      <c r="B7" s="20" t="s">
        <v>61</v>
      </c>
      <c r="C7" s="21">
        <v>1</v>
      </c>
      <c r="D7" s="21">
        <v>0.99970000000000003</v>
      </c>
      <c r="E7" s="21">
        <v>0.96289999999999998</v>
      </c>
      <c r="F7" s="21">
        <v>0.92659999999999998</v>
      </c>
      <c r="G7" s="21">
        <v>0.89080000000000004</v>
      </c>
      <c r="H7" s="21">
        <v>0.85560000000000003</v>
      </c>
      <c r="I7" s="21">
        <v>0.82079999999999997</v>
      </c>
      <c r="J7" s="21">
        <v>0.78649999999999998</v>
      </c>
      <c r="K7" s="21">
        <v>0.75270000000000004</v>
      </c>
      <c r="L7" s="21">
        <v>0.71879999999999999</v>
      </c>
      <c r="M7" s="21">
        <v>0.67559999999999998</v>
      </c>
      <c r="N7" s="21">
        <v>0.61729999999999996</v>
      </c>
      <c r="O7" s="21">
        <v>0.54359999999999997</v>
      </c>
      <c r="P7" s="21">
        <v>0.45450000000000002</v>
      </c>
      <c r="Q7" s="21">
        <v>0.35</v>
      </c>
      <c r="R7" s="21">
        <v>0.23</v>
      </c>
      <c r="S7" s="21">
        <v>9.3899999999999997E-2</v>
      </c>
      <c r="T7" s="21">
        <v>1</v>
      </c>
      <c r="U7" s="21">
        <v>0.99950000000000006</v>
      </c>
      <c r="V7" s="21">
        <v>0.96240000000000003</v>
      </c>
      <c r="W7" s="21">
        <v>0.92479999999999996</v>
      </c>
      <c r="X7" s="21">
        <v>0.88690000000000002</v>
      </c>
      <c r="Y7" s="21">
        <v>0.84850000000000003</v>
      </c>
      <c r="Z7" s="21">
        <v>0.80979999999999996</v>
      </c>
      <c r="AA7" s="21">
        <v>0.77059999999999995</v>
      </c>
      <c r="AB7" s="21">
        <v>0.73119999999999996</v>
      </c>
      <c r="AC7" s="21">
        <v>0.69059999999999999</v>
      </c>
      <c r="AD7" s="21">
        <v>0.64070000000000005</v>
      </c>
      <c r="AE7" s="21">
        <v>0.57899999999999996</v>
      </c>
      <c r="AF7" s="21">
        <v>0.50560000000000005</v>
      </c>
      <c r="AG7" s="22">
        <v>0.42049999999999998</v>
      </c>
      <c r="AH7" s="22">
        <v>0.32369999999999999</v>
      </c>
      <c r="AI7" s="22">
        <v>0.21510000000000001</v>
      </c>
      <c r="AJ7" s="22">
        <v>9.4299999999999995E-2</v>
      </c>
    </row>
    <row r="8" spans="1:36" x14ac:dyDescent="0.2">
      <c r="A8" s="20" t="s">
        <v>60</v>
      </c>
      <c r="B8" s="20" t="s">
        <v>13</v>
      </c>
      <c r="C8" s="21">
        <v>1</v>
      </c>
      <c r="D8" s="21">
        <v>0.9849</v>
      </c>
      <c r="E8" s="21">
        <v>0.95320000000000005</v>
      </c>
      <c r="F8" s="21">
        <v>0.92059999999999997</v>
      </c>
      <c r="G8" s="21">
        <v>0.8871</v>
      </c>
      <c r="H8" s="21">
        <v>0.85270000000000001</v>
      </c>
      <c r="I8" s="21">
        <v>0.81740000000000002</v>
      </c>
      <c r="J8" s="21">
        <v>0.78139999999999998</v>
      </c>
      <c r="K8" s="21">
        <v>0.74460000000000004</v>
      </c>
      <c r="L8" s="21">
        <v>0.70699999999999996</v>
      </c>
      <c r="M8" s="21">
        <v>0.66510000000000002</v>
      </c>
      <c r="N8" s="21">
        <v>0.60760000000000003</v>
      </c>
      <c r="O8" s="21">
        <v>0.53410000000000002</v>
      </c>
      <c r="P8" s="21">
        <v>0.4446</v>
      </c>
      <c r="Q8" s="21">
        <v>0.33900000000000002</v>
      </c>
      <c r="R8" s="21">
        <v>0.2175</v>
      </c>
      <c r="S8" s="21">
        <v>0.08</v>
      </c>
      <c r="T8" s="21">
        <v>1</v>
      </c>
      <c r="U8" s="21">
        <v>0.98119999999999996</v>
      </c>
      <c r="V8" s="21">
        <v>0.94410000000000005</v>
      </c>
      <c r="W8" s="21">
        <v>0.90690000000000004</v>
      </c>
      <c r="X8" s="21">
        <v>0.86970000000000003</v>
      </c>
      <c r="Y8" s="21">
        <v>0.83240000000000003</v>
      </c>
      <c r="Z8" s="21">
        <v>0.79510000000000003</v>
      </c>
      <c r="AA8" s="21">
        <v>0.75760000000000005</v>
      </c>
      <c r="AB8" s="21">
        <v>0.72019999999999995</v>
      </c>
      <c r="AC8" s="21">
        <v>0.68120000000000003</v>
      </c>
      <c r="AD8" s="21">
        <v>0.63160000000000005</v>
      </c>
      <c r="AE8" s="21">
        <v>0.56979999999999997</v>
      </c>
      <c r="AF8" s="21">
        <v>0.496</v>
      </c>
      <c r="AG8" s="22">
        <v>0.41020000000000001</v>
      </c>
      <c r="AH8" s="22">
        <v>0.31219999999999998</v>
      </c>
      <c r="AI8" s="22">
        <v>0.2021</v>
      </c>
      <c r="AJ8" s="22">
        <v>0.08</v>
      </c>
    </row>
    <row r="9" spans="1:36" x14ac:dyDescent="0.2">
      <c r="A9" s="20" t="s">
        <v>60</v>
      </c>
      <c r="B9" s="20" t="s">
        <v>62</v>
      </c>
      <c r="C9" s="21">
        <v>1</v>
      </c>
      <c r="D9" s="21">
        <v>0.99929999999999997</v>
      </c>
      <c r="E9" s="21">
        <v>0.96360000000000001</v>
      </c>
      <c r="F9" s="21">
        <v>0.92720000000000002</v>
      </c>
      <c r="G9" s="21">
        <v>0.8901</v>
      </c>
      <c r="H9" s="21">
        <v>0.85240000000000005</v>
      </c>
      <c r="I9" s="21">
        <v>0.81410000000000005</v>
      </c>
      <c r="J9" s="21">
        <v>0.7752</v>
      </c>
      <c r="K9" s="21">
        <v>0.73570000000000002</v>
      </c>
      <c r="L9" s="21">
        <v>0.69569999999999999</v>
      </c>
      <c r="M9" s="21">
        <v>0.6552</v>
      </c>
      <c r="N9" s="21">
        <v>0.60319999999999996</v>
      </c>
      <c r="O9" s="21">
        <v>0.5323</v>
      </c>
      <c r="P9" s="21">
        <v>0.4425</v>
      </c>
      <c r="Q9" s="21">
        <v>0.33379999999999999</v>
      </c>
      <c r="R9" s="21">
        <v>0.20630000000000001</v>
      </c>
      <c r="S9" s="21">
        <v>0.06</v>
      </c>
      <c r="T9" s="21">
        <v>1</v>
      </c>
      <c r="U9" s="21">
        <v>1</v>
      </c>
      <c r="V9" s="21">
        <v>0.97670000000000001</v>
      </c>
      <c r="W9" s="21">
        <v>0.9355</v>
      </c>
      <c r="X9" s="21">
        <v>0.89349999999999996</v>
      </c>
      <c r="Y9" s="21">
        <v>0.85089999999999999</v>
      </c>
      <c r="Z9" s="21">
        <v>0.80759999999999998</v>
      </c>
      <c r="AA9" s="21">
        <v>0.76370000000000005</v>
      </c>
      <c r="AB9" s="21">
        <v>0.71930000000000005</v>
      </c>
      <c r="AC9" s="21">
        <v>0.67430000000000001</v>
      </c>
      <c r="AD9" s="21">
        <v>0.62880000000000003</v>
      </c>
      <c r="AE9" s="21">
        <v>0.57620000000000005</v>
      </c>
      <c r="AF9" s="21">
        <v>0.50670000000000004</v>
      </c>
      <c r="AG9" s="22">
        <v>0.4204</v>
      </c>
      <c r="AH9" s="22">
        <v>0.31709999999999999</v>
      </c>
      <c r="AI9" s="22">
        <v>0.19700000000000001</v>
      </c>
      <c r="AJ9" s="22">
        <v>0.06</v>
      </c>
    </row>
    <row r="10" spans="1:36" x14ac:dyDescent="0.2">
      <c r="A10" s="20" t="s">
        <v>60</v>
      </c>
      <c r="B10" s="20" t="s">
        <v>63</v>
      </c>
      <c r="C10" s="21">
        <v>1</v>
      </c>
      <c r="D10" s="21">
        <v>1</v>
      </c>
      <c r="E10" s="21">
        <v>0.97009999999999996</v>
      </c>
      <c r="F10" s="21">
        <v>0.92989999999999995</v>
      </c>
      <c r="G10" s="21">
        <v>0.89</v>
      </c>
      <c r="H10" s="21">
        <v>0.85019999999999996</v>
      </c>
      <c r="I10" s="21">
        <v>0.81059999999999999</v>
      </c>
      <c r="J10" s="21">
        <v>0.77129999999999999</v>
      </c>
      <c r="K10" s="21">
        <v>0.73209999999999997</v>
      </c>
      <c r="L10" s="21">
        <v>0.69299999999999995</v>
      </c>
      <c r="M10" s="21">
        <v>0.65410000000000001</v>
      </c>
      <c r="N10" s="21">
        <v>0.60340000000000005</v>
      </c>
      <c r="O10" s="21">
        <v>0.53259999999999996</v>
      </c>
      <c r="P10" s="21">
        <v>0.44190000000000002</v>
      </c>
      <c r="Q10" s="21">
        <v>0.33129999999999998</v>
      </c>
      <c r="R10" s="21">
        <v>0.2006</v>
      </c>
      <c r="S10" s="21">
        <v>0.05</v>
      </c>
      <c r="T10" s="21">
        <v>1</v>
      </c>
      <c r="U10" s="21">
        <v>0.99739999999999995</v>
      </c>
      <c r="V10" s="21">
        <v>0.96150000000000002</v>
      </c>
      <c r="W10" s="21">
        <v>0.92390000000000005</v>
      </c>
      <c r="X10" s="21">
        <v>0.88470000000000004</v>
      </c>
      <c r="Y10" s="21">
        <v>0.84379999999999999</v>
      </c>
      <c r="Z10" s="21">
        <v>0.80149999999999999</v>
      </c>
      <c r="AA10" s="21">
        <v>0.75780000000000003</v>
      </c>
      <c r="AB10" s="21">
        <v>0.71279999999999999</v>
      </c>
      <c r="AC10" s="21">
        <v>0.66649999999999998</v>
      </c>
      <c r="AD10" s="21">
        <v>0.61899999999999999</v>
      </c>
      <c r="AE10" s="21">
        <v>0.5665</v>
      </c>
      <c r="AF10" s="21">
        <v>0.4975</v>
      </c>
      <c r="AG10" s="22">
        <v>0.41120000000000001</v>
      </c>
      <c r="AH10" s="22">
        <v>0.30790000000000001</v>
      </c>
      <c r="AI10" s="22">
        <v>0.1875</v>
      </c>
      <c r="AJ10" s="22">
        <v>0.05</v>
      </c>
    </row>
    <row r="11" spans="1:36" x14ac:dyDescent="0.2">
      <c r="A11" s="20" t="s">
        <v>64</v>
      </c>
      <c r="B11" s="20" t="s">
        <v>65</v>
      </c>
      <c r="C11" s="21">
        <v>1</v>
      </c>
      <c r="D11" s="21">
        <v>0.98970000000000002</v>
      </c>
      <c r="E11" s="21">
        <v>0.95230000000000004</v>
      </c>
      <c r="F11" s="21">
        <v>0.91549999999999998</v>
      </c>
      <c r="G11" s="21">
        <v>0.87929999999999997</v>
      </c>
      <c r="H11" s="21">
        <v>0.84379999999999999</v>
      </c>
      <c r="I11" s="21">
        <v>0.80889999999999995</v>
      </c>
      <c r="J11" s="21">
        <v>0.77449999999999997</v>
      </c>
      <c r="K11" s="21">
        <v>0.74070000000000003</v>
      </c>
      <c r="L11" s="21">
        <v>0.70730000000000004</v>
      </c>
      <c r="M11" s="21">
        <v>0.66979999999999995</v>
      </c>
      <c r="N11" s="21">
        <v>0.61350000000000005</v>
      </c>
      <c r="O11" s="21">
        <v>0.53779999999999994</v>
      </c>
      <c r="P11" s="21">
        <v>0.44259999999999999</v>
      </c>
      <c r="Q11" s="21">
        <v>0.32790000000000002</v>
      </c>
      <c r="R11" s="21">
        <v>0.19370000000000001</v>
      </c>
      <c r="S11" s="21">
        <v>0.04</v>
      </c>
      <c r="T11" s="21">
        <v>1</v>
      </c>
      <c r="U11" s="21">
        <v>0.9869</v>
      </c>
      <c r="V11" s="21">
        <v>0.95189999999999997</v>
      </c>
      <c r="W11" s="21">
        <v>0.91520000000000001</v>
      </c>
      <c r="X11" s="21">
        <v>0.877</v>
      </c>
      <c r="Y11" s="21">
        <v>0.83730000000000004</v>
      </c>
      <c r="Z11" s="21">
        <v>0.79610000000000003</v>
      </c>
      <c r="AA11" s="21">
        <v>0.75370000000000004</v>
      </c>
      <c r="AB11" s="21">
        <v>0.71</v>
      </c>
      <c r="AC11" s="21">
        <v>0.66510000000000002</v>
      </c>
      <c r="AD11" s="21">
        <v>0.61909999999999998</v>
      </c>
      <c r="AE11" s="21">
        <v>0.56789999999999996</v>
      </c>
      <c r="AF11" s="21">
        <v>0.499</v>
      </c>
      <c r="AG11" s="22">
        <v>0.41160000000000002</v>
      </c>
      <c r="AH11" s="22">
        <v>0.30599999999999999</v>
      </c>
      <c r="AI11" s="22">
        <v>0.18210000000000001</v>
      </c>
      <c r="AJ11" s="22">
        <v>0.04</v>
      </c>
    </row>
    <row r="12" spans="1:36" x14ac:dyDescent="0.2">
      <c r="A12" s="20" t="s">
        <v>58</v>
      </c>
      <c r="B12" s="20" t="s">
        <v>66</v>
      </c>
      <c r="C12" s="21">
        <v>1</v>
      </c>
      <c r="D12" s="21">
        <v>1</v>
      </c>
      <c r="E12" s="21">
        <v>0.9698</v>
      </c>
      <c r="F12" s="21">
        <v>0.93710000000000004</v>
      </c>
      <c r="G12" s="21">
        <v>0.91320000000000001</v>
      </c>
      <c r="H12" s="21">
        <v>0.87819999999999998</v>
      </c>
      <c r="I12" s="21">
        <v>0.87319999999999998</v>
      </c>
      <c r="J12" s="21">
        <v>0.83509999999999995</v>
      </c>
      <c r="K12" s="21">
        <v>0.81740000000000002</v>
      </c>
      <c r="L12" s="21">
        <v>0.77649999999999997</v>
      </c>
      <c r="M12" s="21">
        <v>0.72489999999999999</v>
      </c>
      <c r="N12" s="21">
        <v>0.65600000000000003</v>
      </c>
      <c r="O12" s="21">
        <v>0.56989999999999996</v>
      </c>
      <c r="P12" s="21">
        <v>0.46660000000000001</v>
      </c>
      <c r="Q12" s="21">
        <v>0.34610000000000002</v>
      </c>
      <c r="R12" s="21">
        <v>0.20849999999999999</v>
      </c>
      <c r="S12" s="21">
        <v>5.3800000000000001E-2</v>
      </c>
      <c r="T12" s="21">
        <v>1</v>
      </c>
      <c r="U12" s="21">
        <v>1</v>
      </c>
      <c r="V12" s="21">
        <v>0.92879999999999996</v>
      </c>
      <c r="W12" s="21">
        <v>0.89800000000000002</v>
      </c>
      <c r="X12" s="21">
        <v>0.8861</v>
      </c>
      <c r="Y12" s="21">
        <v>0.85299999999999998</v>
      </c>
      <c r="Z12" s="21">
        <v>0.81920000000000004</v>
      </c>
      <c r="AA12" s="21">
        <v>0.78469999999999995</v>
      </c>
      <c r="AB12" s="21">
        <v>0.74380000000000002</v>
      </c>
      <c r="AC12" s="21">
        <v>0.69259999999999999</v>
      </c>
      <c r="AD12" s="21">
        <v>0.63109999999999999</v>
      </c>
      <c r="AE12" s="21">
        <v>0.55940000000000001</v>
      </c>
      <c r="AF12" s="21">
        <v>0.47760000000000002</v>
      </c>
      <c r="AG12" s="22">
        <v>0.38550000000000001</v>
      </c>
      <c r="AH12" s="22">
        <v>0.28339999999999999</v>
      </c>
      <c r="AI12" s="22">
        <v>0.1711</v>
      </c>
      <c r="AJ12" s="22">
        <v>4.87E-2</v>
      </c>
    </row>
    <row r="13" spans="1:36" x14ac:dyDescent="0.2">
      <c r="A13" s="20" t="s">
        <v>58</v>
      </c>
      <c r="B13" s="20" t="s">
        <v>18</v>
      </c>
      <c r="C13" s="21">
        <v>1</v>
      </c>
      <c r="D13" s="21">
        <v>0.99570000000000003</v>
      </c>
      <c r="E13" s="21">
        <v>0.96089999999999998</v>
      </c>
      <c r="F13" s="21">
        <v>0.9244</v>
      </c>
      <c r="G13" s="21">
        <v>0.96619999999999995</v>
      </c>
      <c r="H13" s="21">
        <v>0.92300000000000004</v>
      </c>
      <c r="I13" s="21">
        <v>0.94569999999999999</v>
      </c>
      <c r="J13" s="21">
        <v>0.89580000000000004</v>
      </c>
      <c r="K13" s="21">
        <v>1.0788</v>
      </c>
      <c r="L13" s="21">
        <v>1.0111000000000001</v>
      </c>
      <c r="M13" s="21">
        <v>0.93920000000000003</v>
      </c>
      <c r="N13" s="21">
        <v>0.84830000000000005</v>
      </c>
      <c r="O13" s="21">
        <v>0.73599999999999999</v>
      </c>
      <c r="P13" s="21">
        <v>0.60250000000000004</v>
      </c>
      <c r="Q13" s="21">
        <v>0.44769999999999999</v>
      </c>
      <c r="R13" s="21">
        <v>0.27189999999999998</v>
      </c>
      <c r="S13" s="21">
        <v>7.4999999999999997E-2</v>
      </c>
      <c r="T13" s="21">
        <v>1</v>
      </c>
      <c r="U13" s="21">
        <v>0.99319999999999997</v>
      </c>
      <c r="V13" s="21">
        <v>1.1368</v>
      </c>
      <c r="W13" s="21">
        <v>1.0971</v>
      </c>
      <c r="X13" s="21">
        <v>1.0597000000000001</v>
      </c>
      <c r="Y13" s="21">
        <v>1.0187999999999999</v>
      </c>
      <c r="Z13" s="21">
        <v>0.97740000000000005</v>
      </c>
      <c r="AA13" s="21">
        <v>0.9355</v>
      </c>
      <c r="AB13" s="21">
        <v>0.88619999999999999</v>
      </c>
      <c r="AC13" s="21">
        <v>0.82489999999999997</v>
      </c>
      <c r="AD13" s="21">
        <v>0.75149999999999995</v>
      </c>
      <c r="AE13" s="21">
        <v>0.66610000000000003</v>
      </c>
      <c r="AF13" s="21">
        <v>0.56859999999999999</v>
      </c>
      <c r="AG13" s="22">
        <v>0.4592</v>
      </c>
      <c r="AH13" s="22">
        <v>0.33789999999999998</v>
      </c>
      <c r="AI13" s="22">
        <v>0.2046</v>
      </c>
      <c r="AJ13" s="22">
        <v>5.9400000000000001E-2</v>
      </c>
    </row>
    <row r="14" spans="1:36" x14ac:dyDescent="0.2">
      <c r="A14" s="20" t="s">
        <v>58</v>
      </c>
      <c r="B14" s="20" t="s">
        <v>67</v>
      </c>
      <c r="C14" s="21">
        <v>1</v>
      </c>
      <c r="D14" s="21">
        <v>0.97650000000000003</v>
      </c>
      <c r="E14" s="21">
        <v>0.93659999999999999</v>
      </c>
      <c r="F14" s="21">
        <v>0.89670000000000005</v>
      </c>
      <c r="G14" s="21">
        <v>0.85680000000000001</v>
      </c>
      <c r="H14" s="21">
        <v>0.81689999999999996</v>
      </c>
      <c r="I14" s="21">
        <v>1.1628000000000001</v>
      </c>
      <c r="J14" s="21">
        <v>1.1031</v>
      </c>
      <c r="K14" s="21">
        <v>1.0434000000000001</v>
      </c>
      <c r="L14" s="21">
        <v>0.98360000000000003</v>
      </c>
      <c r="M14" s="21">
        <v>1.3753</v>
      </c>
      <c r="N14" s="21">
        <v>1.2383</v>
      </c>
      <c r="O14" s="21">
        <v>1.0719000000000001</v>
      </c>
      <c r="P14" s="21">
        <v>0.87619999999999998</v>
      </c>
      <c r="Q14" s="21">
        <v>0.65110000000000001</v>
      </c>
      <c r="R14" s="21">
        <v>0.39660000000000001</v>
      </c>
      <c r="S14" s="21">
        <v>0.1128</v>
      </c>
      <c r="T14" s="21">
        <v>1</v>
      </c>
      <c r="U14" s="21">
        <v>0.97599999999999998</v>
      </c>
      <c r="V14" s="21">
        <v>0.94140000000000001</v>
      </c>
      <c r="W14" s="21">
        <v>0.90680000000000005</v>
      </c>
      <c r="X14" s="21">
        <v>1.1635</v>
      </c>
      <c r="Y14" s="21">
        <v>1.1173999999999999</v>
      </c>
      <c r="Z14" s="21">
        <v>1.0711999999999999</v>
      </c>
      <c r="AA14" s="21">
        <v>1.0249999999999999</v>
      </c>
      <c r="AB14" s="21">
        <v>1.5178</v>
      </c>
      <c r="AC14" s="21">
        <v>1.4266000000000001</v>
      </c>
      <c r="AD14" s="21">
        <v>1.3109</v>
      </c>
      <c r="AE14" s="21">
        <v>1.1708000000000001</v>
      </c>
      <c r="AF14" s="21">
        <v>1.0063</v>
      </c>
      <c r="AG14" s="22">
        <v>0.81730000000000003</v>
      </c>
      <c r="AH14" s="22">
        <v>0.6038</v>
      </c>
      <c r="AI14" s="22">
        <v>0.3659</v>
      </c>
      <c r="AJ14" s="22">
        <v>0.10349999999999999</v>
      </c>
    </row>
    <row r="15" spans="1:36" x14ac:dyDescent="0.2">
      <c r="A15" s="20" t="s">
        <v>60</v>
      </c>
      <c r="B15" s="20" t="s">
        <v>68</v>
      </c>
      <c r="C15" s="21">
        <v>1</v>
      </c>
      <c r="D15" s="21">
        <v>0.99670000000000003</v>
      </c>
      <c r="E15" s="21">
        <v>0.95540000000000003</v>
      </c>
      <c r="F15" s="21">
        <v>0.91420000000000001</v>
      </c>
      <c r="G15" s="21">
        <v>0.873</v>
      </c>
      <c r="H15" s="21">
        <v>0.83179999999999998</v>
      </c>
      <c r="I15" s="21">
        <v>1.2613000000000001</v>
      </c>
      <c r="J15" s="21">
        <v>1.1955</v>
      </c>
      <c r="K15" s="21">
        <v>1.1296999999999999</v>
      </c>
      <c r="L15" s="21">
        <v>1.0639000000000001</v>
      </c>
      <c r="M15" s="21">
        <v>0.98570000000000002</v>
      </c>
      <c r="N15" s="21">
        <v>0.88670000000000004</v>
      </c>
      <c r="O15" s="21">
        <v>0.76680000000000004</v>
      </c>
      <c r="P15" s="21">
        <v>0.62619999999999998</v>
      </c>
      <c r="Q15" s="21">
        <v>0.46489999999999998</v>
      </c>
      <c r="R15" s="21">
        <v>0.28270000000000001</v>
      </c>
      <c r="S15" s="21">
        <v>7.9799999999999996E-2</v>
      </c>
      <c r="T15" s="21">
        <v>1</v>
      </c>
      <c r="U15" s="21">
        <v>0.96550000000000002</v>
      </c>
      <c r="V15" s="21">
        <v>0.92030000000000001</v>
      </c>
      <c r="W15" s="21">
        <v>0.87639999999999996</v>
      </c>
      <c r="X15" s="21">
        <v>0.83360000000000001</v>
      </c>
      <c r="Y15" s="21">
        <v>0.79200000000000004</v>
      </c>
      <c r="Z15" s="21">
        <v>0.75139999999999996</v>
      </c>
      <c r="AA15" s="21">
        <v>0.71</v>
      </c>
      <c r="AB15" s="21">
        <v>0.66259999999999997</v>
      </c>
      <c r="AC15" s="21">
        <v>0.60880000000000001</v>
      </c>
      <c r="AD15" s="21">
        <v>0.54859999999999998</v>
      </c>
      <c r="AE15" s="21">
        <v>0.4819</v>
      </c>
      <c r="AF15" s="21">
        <v>0.40870000000000001</v>
      </c>
      <c r="AG15" s="22">
        <v>0.32900000000000001</v>
      </c>
      <c r="AH15" s="22">
        <v>0.24260000000000001</v>
      </c>
      <c r="AI15" s="22">
        <v>0.14960000000000001</v>
      </c>
      <c r="AJ15" s="22">
        <v>0.05</v>
      </c>
    </row>
    <row r="16" spans="1:36" x14ac:dyDescent="0.2">
      <c r="A16" s="20" t="s">
        <v>69</v>
      </c>
      <c r="B16" s="20" t="s">
        <v>19</v>
      </c>
      <c r="C16" s="21">
        <v>1</v>
      </c>
      <c r="D16" s="21">
        <v>1.0136000000000001</v>
      </c>
      <c r="E16" s="21">
        <v>1.0630999999999999</v>
      </c>
      <c r="F16" s="21">
        <v>1.1158999999999999</v>
      </c>
      <c r="G16" s="21">
        <v>1.1724000000000001</v>
      </c>
      <c r="H16" s="21">
        <v>1.2330000000000001</v>
      </c>
      <c r="I16" s="21">
        <v>1.2981</v>
      </c>
      <c r="J16" s="21">
        <v>1.3683000000000001</v>
      </c>
      <c r="K16" s="21">
        <v>1.4441999999999999</v>
      </c>
      <c r="L16" s="21">
        <v>1.5266999999999999</v>
      </c>
      <c r="M16" s="21">
        <v>1.6166</v>
      </c>
      <c r="N16" s="21">
        <v>1.7149000000000001</v>
      </c>
      <c r="O16" s="21">
        <v>1.8492999999999999</v>
      </c>
      <c r="P16" s="21">
        <v>2.0562999999999998</v>
      </c>
      <c r="Q16" s="21">
        <v>2.3824999999999998</v>
      </c>
      <c r="R16" s="21">
        <v>2.9327999999999999</v>
      </c>
      <c r="S16" s="21">
        <v>4</v>
      </c>
      <c r="T16" s="21">
        <v>1</v>
      </c>
      <c r="U16" s="21">
        <v>1.0205</v>
      </c>
      <c r="V16" s="21">
        <v>1.0714999999999999</v>
      </c>
      <c r="W16" s="21">
        <v>1.1254999999999999</v>
      </c>
      <c r="X16" s="21">
        <v>1.1826000000000001</v>
      </c>
      <c r="Y16" s="21">
        <v>1.2430000000000001</v>
      </c>
      <c r="Z16" s="21">
        <v>1.3070999999999999</v>
      </c>
      <c r="AA16" s="21">
        <v>1.3751</v>
      </c>
      <c r="AB16" s="21">
        <v>1.4473</v>
      </c>
      <c r="AC16" s="21">
        <v>1.5242</v>
      </c>
      <c r="AD16" s="21">
        <v>1.6061000000000001</v>
      </c>
      <c r="AE16" s="21">
        <v>1.7029000000000001</v>
      </c>
      <c r="AF16" s="21">
        <v>1.8509</v>
      </c>
      <c r="AG16" s="22">
        <v>2.0785</v>
      </c>
      <c r="AH16" s="22">
        <v>2.4405999999999999</v>
      </c>
      <c r="AI16" s="22">
        <v>3.0670999999999999</v>
      </c>
      <c r="AJ16" s="22">
        <v>4.3478000000000003</v>
      </c>
    </row>
    <row r="17" spans="1:36" x14ac:dyDescent="0.2">
      <c r="A17" s="20" t="s">
        <v>69</v>
      </c>
      <c r="B17" s="20" t="s">
        <v>21</v>
      </c>
      <c r="C17" s="21">
        <v>1</v>
      </c>
      <c r="D17" s="21">
        <v>1.0128999999999999</v>
      </c>
      <c r="E17" s="21">
        <v>1.0708</v>
      </c>
      <c r="F17" s="21">
        <v>1.1351</v>
      </c>
      <c r="G17" s="21">
        <v>1.2070000000000001</v>
      </c>
      <c r="H17" s="21">
        <v>1.2881</v>
      </c>
      <c r="I17" s="21">
        <v>1.38</v>
      </c>
      <c r="J17" s="21">
        <v>1.4854000000000001</v>
      </c>
      <c r="K17" s="21">
        <v>1.6073</v>
      </c>
      <c r="L17" s="21">
        <v>1.7502</v>
      </c>
      <c r="M17" s="21">
        <v>1.9198999999999999</v>
      </c>
      <c r="N17" s="21">
        <v>2.1547999999999998</v>
      </c>
      <c r="O17" s="21">
        <v>2.5211999999999999</v>
      </c>
      <c r="P17" s="21">
        <v>3.1395</v>
      </c>
      <c r="Q17" s="21">
        <v>4.3531000000000004</v>
      </c>
      <c r="R17" s="21">
        <v>7.6795</v>
      </c>
      <c r="S17" s="21">
        <v>50</v>
      </c>
      <c r="T17" s="21">
        <v>1</v>
      </c>
      <c r="U17" s="21">
        <v>1.0024</v>
      </c>
      <c r="V17" s="21">
        <v>1.0637000000000001</v>
      </c>
      <c r="W17" s="21">
        <v>1.1306</v>
      </c>
      <c r="X17" s="21">
        <v>1.2037</v>
      </c>
      <c r="Y17" s="21">
        <v>1.284</v>
      </c>
      <c r="Z17" s="21">
        <v>1.3728</v>
      </c>
      <c r="AA17" s="21">
        <v>1.4715</v>
      </c>
      <c r="AB17" s="21">
        <v>1.5819000000000001</v>
      </c>
      <c r="AC17" s="21">
        <v>1.7128000000000001</v>
      </c>
      <c r="AD17" s="21">
        <v>1.8944000000000001</v>
      </c>
      <c r="AE17" s="21">
        <v>2.1558999999999999</v>
      </c>
      <c r="AF17" s="21">
        <v>2.5533000000000001</v>
      </c>
      <c r="AG17" s="22">
        <v>3.2130000000000001</v>
      </c>
      <c r="AH17" s="22">
        <v>4.4938000000000002</v>
      </c>
      <c r="AI17" s="22">
        <v>7.9701000000000004</v>
      </c>
      <c r="AJ17" s="22">
        <v>50</v>
      </c>
    </row>
    <row r="18" spans="1:36" x14ac:dyDescent="0.2">
      <c r="A18" s="20" t="s">
        <v>69</v>
      </c>
      <c r="B18" s="20" t="s">
        <v>7</v>
      </c>
      <c r="C18" s="21">
        <v>1</v>
      </c>
      <c r="D18" s="21">
        <v>1.0385</v>
      </c>
      <c r="E18" s="21">
        <v>1.0972</v>
      </c>
      <c r="F18" s="21">
        <v>1.1608000000000001</v>
      </c>
      <c r="G18" s="21">
        <v>1.2299</v>
      </c>
      <c r="H18" s="21">
        <v>1.3050999999999999</v>
      </c>
      <c r="I18" s="21">
        <v>1.3875999999999999</v>
      </c>
      <c r="J18" s="21">
        <v>1.4782999999999999</v>
      </c>
      <c r="K18" s="21">
        <v>1.5787</v>
      </c>
      <c r="L18" s="21">
        <v>1.6917</v>
      </c>
      <c r="M18" s="21">
        <v>1.8448</v>
      </c>
      <c r="N18" s="21">
        <v>2.0674000000000001</v>
      </c>
      <c r="O18" s="21">
        <v>2.4041999999999999</v>
      </c>
      <c r="P18" s="21">
        <v>2.9521999999999999</v>
      </c>
      <c r="Q18" s="21">
        <v>3.9676</v>
      </c>
      <c r="R18" s="21">
        <v>6.4179000000000004</v>
      </c>
      <c r="S18" s="21">
        <v>20</v>
      </c>
      <c r="T18" s="21">
        <v>1</v>
      </c>
      <c r="U18" s="21">
        <v>1.0323</v>
      </c>
      <c r="V18" s="21">
        <v>1.0905</v>
      </c>
      <c r="W18" s="21">
        <v>1.1536999999999999</v>
      </c>
      <c r="X18" s="21">
        <v>1.2225999999999999</v>
      </c>
      <c r="Y18" s="21">
        <v>1.2982</v>
      </c>
      <c r="Z18" s="21">
        <v>1.3814</v>
      </c>
      <c r="AA18" s="21">
        <v>1.4736</v>
      </c>
      <c r="AB18" s="21">
        <v>1.5764</v>
      </c>
      <c r="AC18" s="21">
        <v>1.6928000000000001</v>
      </c>
      <c r="AD18" s="21">
        <v>1.8499000000000001</v>
      </c>
      <c r="AE18" s="21">
        <v>2.0771000000000002</v>
      </c>
      <c r="AF18" s="21">
        <v>2.4192999999999998</v>
      </c>
      <c r="AG18" s="22">
        <v>2.9746000000000001</v>
      </c>
      <c r="AH18" s="22">
        <v>4.0010000000000003</v>
      </c>
      <c r="AI18" s="22">
        <v>6.47</v>
      </c>
      <c r="AJ18" s="22">
        <v>20</v>
      </c>
    </row>
    <row r="19" spans="1:36" x14ac:dyDescent="0.2">
      <c r="A19" s="20" t="s">
        <v>69</v>
      </c>
      <c r="B19" s="20" t="s">
        <v>70</v>
      </c>
      <c r="C19" s="21">
        <v>1</v>
      </c>
      <c r="D19" s="21">
        <v>1.0017</v>
      </c>
      <c r="E19" s="21">
        <v>1.0548999999999999</v>
      </c>
      <c r="F19" s="21">
        <v>1.1141000000000001</v>
      </c>
      <c r="G19" s="21">
        <v>1.1805000000000001</v>
      </c>
      <c r="H19" s="21">
        <v>1.2554000000000001</v>
      </c>
      <c r="I19" s="21">
        <v>1.3405</v>
      </c>
      <c r="J19" s="21">
        <v>1.4382999999999999</v>
      </c>
      <c r="K19" s="21">
        <v>1.5515000000000001</v>
      </c>
      <c r="L19" s="21">
        <v>1.6841999999999999</v>
      </c>
      <c r="M19" s="21">
        <v>1.8420000000000001</v>
      </c>
      <c r="N19" s="21">
        <v>2.0326</v>
      </c>
      <c r="O19" s="21">
        <v>2.2673999999999999</v>
      </c>
      <c r="P19" s="21">
        <v>2.6301000000000001</v>
      </c>
      <c r="Q19" s="21">
        <v>3.3925000000000001</v>
      </c>
      <c r="R19" s="21">
        <v>5.4143999999999997</v>
      </c>
      <c r="S19" s="21">
        <v>20</v>
      </c>
      <c r="T19" s="21">
        <v>1</v>
      </c>
      <c r="U19" s="21">
        <v>1.0039</v>
      </c>
      <c r="V19" s="21">
        <v>1.0698000000000001</v>
      </c>
      <c r="W19" s="21">
        <v>1.1407</v>
      </c>
      <c r="X19" s="21">
        <v>1.2172000000000001</v>
      </c>
      <c r="Y19" s="21">
        <v>1.3</v>
      </c>
      <c r="Z19" s="21">
        <v>1.3895999999999999</v>
      </c>
      <c r="AA19" s="21">
        <v>1.4871000000000001</v>
      </c>
      <c r="AB19" s="21">
        <v>1.5933999999999999</v>
      </c>
      <c r="AC19" s="21">
        <v>1.7097</v>
      </c>
      <c r="AD19" s="21">
        <v>1.8608</v>
      </c>
      <c r="AE19" s="21">
        <v>2.0813000000000001</v>
      </c>
      <c r="AF19" s="21">
        <v>2.4157000000000002</v>
      </c>
      <c r="AG19" s="22">
        <v>2.9605999999999999</v>
      </c>
      <c r="AH19" s="22">
        <v>3.9719000000000002</v>
      </c>
      <c r="AI19" s="22">
        <v>6.4151999999999996</v>
      </c>
      <c r="AJ19" s="22">
        <v>20</v>
      </c>
    </row>
    <row r="20" spans="1:36" x14ac:dyDescent="0.2">
      <c r="A20" s="20" t="s">
        <v>71</v>
      </c>
      <c r="B20" s="20" t="s">
        <v>6</v>
      </c>
      <c r="C20" s="21">
        <v>1</v>
      </c>
      <c r="D20" s="21">
        <v>1.0462</v>
      </c>
      <c r="E20" s="21">
        <v>1.1125</v>
      </c>
      <c r="F20" s="21">
        <v>1.1867000000000001</v>
      </c>
      <c r="G20" s="21">
        <v>1.1551</v>
      </c>
      <c r="H20" s="21">
        <v>1.242</v>
      </c>
      <c r="I20" s="21">
        <v>1.2252000000000001</v>
      </c>
      <c r="J20" s="21">
        <v>1.3317000000000001</v>
      </c>
      <c r="K20" s="21">
        <v>1.3036000000000001</v>
      </c>
      <c r="L20" s="21">
        <v>1.4384999999999999</v>
      </c>
      <c r="M20" s="21">
        <v>1.3885000000000001</v>
      </c>
      <c r="N20" s="21">
        <v>1.5670999999999999</v>
      </c>
      <c r="O20" s="21">
        <v>1.7970999999999999</v>
      </c>
      <c r="P20" s="21">
        <v>2.1042999999999998</v>
      </c>
      <c r="Q20" s="21">
        <v>2.5360999999999998</v>
      </c>
      <c r="R20" s="21">
        <v>3.1876000000000002</v>
      </c>
      <c r="S20" s="21">
        <v>4.2840999999999996</v>
      </c>
      <c r="T20" s="21">
        <v>1</v>
      </c>
      <c r="U20" s="21">
        <v>1.0367999999999999</v>
      </c>
      <c r="V20" s="21">
        <v>1.1164000000000001</v>
      </c>
      <c r="W20" s="21">
        <v>1.2061999999999999</v>
      </c>
      <c r="X20" s="21">
        <v>1.133</v>
      </c>
      <c r="Y20" s="21">
        <v>1.2346999999999999</v>
      </c>
      <c r="Z20" s="21">
        <v>1.3533999999999999</v>
      </c>
      <c r="AA20" s="21">
        <v>1.4938</v>
      </c>
      <c r="AB20" s="21">
        <v>1.6631</v>
      </c>
      <c r="AC20" s="21">
        <v>1.5282</v>
      </c>
      <c r="AD20" s="21">
        <v>1.7433000000000001</v>
      </c>
      <c r="AE20" s="21">
        <v>2.0244</v>
      </c>
      <c r="AF20" s="21">
        <v>2.4079000000000002</v>
      </c>
      <c r="AG20" s="22">
        <v>2.9630999999999998</v>
      </c>
      <c r="AH20" s="22">
        <v>3.8399000000000001</v>
      </c>
      <c r="AI20" s="22">
        <v>5.1791999999999998</v>
      </c>
      <c r="AJ20" s="22">
        <v>7.0711000000000004</v>
      </c>
    </row>
    <row r="21" spans="1:36" x14ac:dyDescent="0.2">
      <c r="A21" s="20" t="s">
        <v>71</v>
      </c>
      <c r="B21" s="20" t="s">
        <v>12</v>
      </c>
      <c r="C21" s="21">
        <v>1</v>
      </c>
      <c r="D21" s="21">
        <v>1</v>
      </c>
      <c r="E21" s="21">
        <v>1.0186999999999999</v>
      </c>
      <c r="F21" s="21">
        <v>1.0855999999999999</v>
      </c>
      <c r="G21" s="21">
        <v>1.0078</v>
      </c>
      <c r="H21" s="21">
        <v>1.0872999999999999</v>
      </c>
      <c r="I21" s="21">
        <v>0.96530000000000005</v>
      </c>
      <c r="J21" s="21">
        <v>1.0589999999999999</v>
      </c>
      <c r="K21" s="21">
        <v>1.1746000000000001</v>
      </c>
      <c r="L21" s="21">
        <v>1.3205</v>
      </c>
      <c r="M21" s="21">
        <v>1.5103</v>
      </c>
      <c r="N21" s="21">
        <v>1.7672000000000001</v>
      </c>
      <c r="O21" s="21">
        <v>2.1341000000000001</v>
      </c>
      <c r="P21" s="21">
        <v>2.7</v>
      </c>
      <c r="Q21" s="21">
        <v>3.6863000000000001</v>
      </c>
      <c r="R21" s="21">
        <v>5.8353000000000002</v>
      </c>
      <c r="S21" s="21">
        <v>14.142099999999999</v>
      </c>
      <c r="T21" s="21">
        <v>1</v>
      </c>
      <c r="U21" s="21">
        <v>1</v>
      </c>
      <c r="V21" s="21">
        <v>1.0732999999999999</v>
      </c>
      <c r="W21" s="21">
        <v>1.1772</v>
      </c>
      <c r="X21" s="21">
        <v>1.2948999999999999</v>
      </c>
      <c r="Y21" s="21">
        <v>1.43</v>
      </c>
      <c r="Z21" s="21">
        <v>1.5872999999999999</v>
      </c>
      <c r="AA21" s="21">
        <v>1.7735000000000001</v>
      </c>
      <c r="AB21" s="21">
        <v>1.9984999999999999</v>
      </c>
      <c r="AC21" s="21">
        <v>1.9717</v>
      </c>
      <c r="AD21" s="21">
        <v>2.2786</v>
      </c>
      <c r="AE21" s="21">
        <v>2.6842999999999999</v>
      </c>
      <c r="AF21" s="21">
        <v>3.2477</v>
      </c>
      <c r="AG21" s="22">
        <v>4.0861000000000001</v>
      </c>
      <c r="AH21" s="22">
        <v>5.4702000000000002</v>
      </c>
      <c r="AI21" s="22">
        <v>8.2642000000000007</v>
      </c>
      <c r="AJ21" s="22">
        <v>17.320499999999999</v>
      </c>
    </row>
    <row r="22" spans="1:36" x14ac:dyDescent="0.2">
      <c r="A22" s="20" t="s">
        <v>71</v>
      </c>
      <c r="B22" s="20" t="s">
        <v>16</v>
      </c>
      <c r="C22" s="21">
        <v>1</v>
      </c>
      <c r="D22" s="21">
        <v>1</v>
      </c>
      <c r="E22" s="21">
        <v>1.0496000000000001</v>
      </c>
      <c r="F22" s="21">
        <v>1.119</v>
      </c>
      <c r="G22" s="21">
        <v>1.0911</v>
      </c>
      <c r="H22" s="21">
        <v>1.1782999999999999</v>
      </c>
      <c r="I22" s="21">
        <v>1.1709000000000001</v>
      </c>
      <c r="J22" s="21">
        <v>1.2865</v>
      </c>
      <c r="K22" s="21">
        <v>1.2785</v>
      </c>
      <c r="L22" s="21">
        <v>1.4402999999999999</v>
      </c>
      <c r="M22" s="21">
        <v>1.4300999999999999</v>
      </c>
      <c r="N22" s="21">
        <v>1.6778999999999999</v>
      </c>
      <c r="O22" s="21">
        <v>2.0327000000000002</v>
      </c>
      <c r="P22" s="21">
        <v>2.5823</v>
      </c>
      <c r="Q22" s="21">
        <v>3.5446</v>
      </c>
      <c r="R22" s="21">
        <v>5.5959000000000003</v>
      </c>
      <c r="S22" s="21">
        <v>12.8565</v>
      </c>
      <c r="T22" s="21">
        <v>1</v>
      </c>
      <c r="U22" s="21">
        <v>1.0572999999999999</v>
      </c>
      <c r="V22" s="21">
        <v>1.1616</v>
      </c>
      <c r="W22" s="21">
        <v>1.2786999999999999</v>
      </c>
      <c r="X22" s="21">
        <v>1.2224999999999999</v>
      </c>
      <c r="Y22" s="21">
        <v>1.3551</v>
      </c>
      <c r="Z22" s="21">
        <v>1.5099</v>
      </c>
      <c r="AA22" s="21">
        <v>1.694</v>
      </c>
      <c r="AB22" s="21">
        <v>1.9176</v>
      </c>
      <c r="AC22" s="21">
        <v>1.673</v>
      </c>
      <c r="AD22" s="21">
        <v>1.9458</v>
      </c>
      <c r="AE22" s="21">
        <v>2.3109999999999999</v>
      </c>
      <c r="AF22" s="21">
        <v>2.8273000000000001</v>
      </c>
      <c r="AG22" s="22">
        <v>3.6160999999999999</v>
      </c>
      <c r="AH22" s="22">
        <v>4.9753999999999996</v>
      </c>
      <c r="AI22" s="22">
        <v>7.6645000000000003</v>
      </c>
      <c r="AJ22" s="22">
        <v>13.1951</v>
      </c>
    </row>
    <row r="23" spans="1:36" x14ac:dyDescent="0.2">
      <c r="A23" s="20" t="s">
        <v>71</v>
      </c>
      <c r="B23" s="20" t="s">
        <v>8</v>
      </c>
      <c r="C23" s="21">
        <v>1</v>
      </c>
      <c r="D23" s="21">
        <v>1.0438000000000001</v>
      </c>
      <c r="E23" s="21">
        <v>1.1217999999999999</v>
      </c>
      <c r="F23" s="21">
        <v>1.2110000000000001</v>
      </c>
      <c r="G23" s="21">
        <v>1.2293000000000001</v>
      </c>
      <c r="H23" s="21">
        <v>1.3425</v>
      </c>
      <c r="I23" s="21">
        <v>1.3674999999999999</v>
      </c>
      <c r="J23" s="21">
        <v>1.5184</v>
      </c>
      <c r="K23" s="21">
        <v>1.5566</v>
      </c>
      <c r="L23" s="21">
        <v>1.7730999999999999</v>
      </c>
      <c r="M23" s="21">
        <v>1.8402000000000001</v>
      </c>
      <c r="N23" s="21">
        <v>2.1894</v>
      </c>
      <c r="O23" s="21">
        <v>2.6989000000000001</v>
      </c>
      <c r="P23" s="21">
        <v>3.4861</v>
      </c>
      <c r="Q23" s="21">
        <v>4.7840999999999996</v>
      </c>
      <c r="R23" s="21">
        <v>7.2999000000000001</v>
      </c>
      <c r="S23" s="21">
        <v>14.142099999999999</v>
      </c>
      <c r="T23" s="21">
        <v>1</v>
      </c>
      <c r="U23" s="21">
        <v>1.0236000000000001</v>
      </c>
      <c r="V23" s="21">
        <v>1.1297999999999999</v>
      </c>
      <c r="W23" s="21">
        <v>1.2495000000000001</v>
      </c>
      <c r="X23" s="21">
        <v>1.2649999999999999</v>
      </c>
      <c r="Y23" s="21">
        <v>1.4077</v>
      </c>
      <c r="Z23" s="21">
        <v>1.5731999999999999</v>
      </c>
      <c r="AA23" s="21">
        <v>1.768</v>
      </c>
      <c r="AB23" s="21">
        <v>2.0005999999999999</v>
      </c>
      <c r="AC23" s="21">
        <v>2.0428000000000002</v>
      </c>
      <c r="AD23" s="21">
        <v>2.3589000000000002</v>
      </c>
      <c r="AE23" s="21">
        <v>2.7698</v>
      </c>
      <c r="AF23" s="21">
        <v>3.3386999999999998</v>
      </c>
      <c r="AG23" s="22">
        <v>4.1829999999999998</v>
      </c>
      <c r="AH23" s="22">
        <v>5.5753000000000004</v>
      </c>
      <c r="AI23" s="22">
        <v>8.3219999999999992</v>
      </c>
      <c r="AJ23" s="22">
        <v>16.329899999999999</v>
      </c>
    </row>
    <row r="24" spans="1:36" x14ac:dyDescent="0.2">
      <c r="A24" s="20" t="s">
        <v>71</v>
      </c>
      <c r="B24" s="20" t="s">
        <v>17</v>
      </c>
      <c r="C24" s="21">
        <v>1</v>
      </c>
      <c r="D24" s="21">
        <v>1</v>
      </c>
      <c r="E24" s="21">
        <v>1.0668</v>
      </c>
      <c r="F24" s="21">
        <v>1.1405000000000001</v>
      </c>
      <c r="G24" s="21">
        <v>0.99780000000000002</v>
      </c>
      <c r="H24" s="21">
        <v>1.0704</v>
      </c>
      <c r="I24" s="21">
        <v>1.0071000000000001</v>
      </c>
      <c r="J24" s="21">
        <v>1.0853999999999999</v>
      </c>
      <c r="K24" s="21">
        <v>1.0263</v>
      </c>
      <c r="L24" s="21">
        <v>1.1233</v>
      </c>
      <c r="M24" s="21">
        <v>1.0544</v>
      </c>
      <c r="N24" s="21">
        <v>1.2043999999999999</v>
      </c>
      <c r="O24" s="21">
        <v>1.423</v>
      </c>
      <c r="P24" s="21">
        <v>1.768</v>
      </c>
      <c r="Q24" s="21">
        <v>2.3883000000000001</v>
      </c>
      <c r="R24" s="21">
        <v>3.8184999999999998</v>
      </c>
      <c r="S24" s="21">
        <v>10.5283</v>
      </c>
      <c r="T24" s="21">
        <v>1</v>
      </c>
      <c r="U24" s="21">
        <v>1.0355000000000001</v>
      </c>
      <c r="V24" s="21">
        <v>1.1186</v>
      </c>
      <c r="W24" s="21">
        <v>1.2125999999999999</v>
      </c>
      <c r="X24" s="21">
        <v>1.1544000000000001</v>
      </c>
      <c r="Y24" s="21">
        <v>1.2633000000000001</v>
      </c>
      <c r="Z24" s="21">
        <v>1.1715</v>
      </c>
      <c r="AA24" s="21">
        <v>1.3004</v>
      </c>
      <c r="AB24" s="21">
        <v>1.4577</v>
      </c>
      <c r="AC24" s="21">
        <v>1.3741000000000001</v>
      </c>
      <c r="AD24" s="21">
        <v>1.5846</v>
      </c>
      <c r="AE24" s="21">
        <v>1.8666</v>
      </c>
      <c r="AF24" s="21">
        <v>2.2646999999999999</v>
      </c>
      <c r="AG24" s="22">
        <v>2.8706</v>
      </c>
      <c r="AH24" s="22">
        <v>3.9056000000000002</v>
      </c>
      <c r="AI24" s="22">
        <v>5.9984000000000002</v>
      </c>
      <c r="AJ24" s="22">
        <v>12.229699999999999</v>
      </c>
    </row>
    <row r="25" spans="1:36" x14ac:dyDescent="0.2">
      <c r="A25" s="20" t="s">
        <v>71</v>
      </c>
      <c r="B25" s="20" t="s">
        <v>72</v>
      </c>
      <c r="C25" s="21">
        <v>1.6</v>
      </c>
      <c r="D25" s="21">
        <v>1.6</v>
      </c>
      <c r="E25" s="21">
        <v>1.7069000000000001</v>
      </c>
      <c r="F25" s="21">
        <v>1.8248</v>
      </c>
      <c r="G25" s="21">
        <v>1.9539</v>
      </c>
      <c r="H25" s="21">
        <v>2.0960999999999999</v>
      </c>
      <c r="I25" s="21">
        <v>1.7624</v>
      </c>
      <c r="J25" s="21">
        <v>1.8995</v>
      </c>
      <c r="K25" s="21">
        <v>1.6415</v>
      </c>
      <c r="L25" s="21">
        <v>1.7966</v>
      </c>
      <c r="M25" s="21">
        <v>2.4514</v>
      </c>
      <c r="N25" s="21">
        <v>2.8001</v>
      </c>
      <c r="O25" s="21">
        <v>3.3083999999999998</v>
      </c>
      <c r="P25" s="21">
        <v>4.1105</v>
      </c>
      <c r="Q25" s="21">
        <v>5.5526</v>
      </c>
      <c r="R25" s="21">
        <v>8.8777000000000008</v>
      </c>
      <c r="S25" s="21">
        <v>24.477499999999999</v>
      </c>
      <c r="T25" s="21">
        <v>1.6949000000000001</v>
      </c>
      <c r="U25" s="21">
        <v>1.7551000000000001</v>
      </c>
      <c r="V25" s="21">
        <v>1.8958999999999999</v>
      </c>
      <c r="W25" s="21">
        <v>2.0552999999999999</v>
      </c>
      <c r="X25" s="21">
        <v>1.6711</v>
      </c>
      <c r="Y25" s="21">
        <v>1.8287</v>
      </c>
      <c r="Z25" s="21">
        <v>1.5913999999999999</v>
      </c>
      <c r="AA25" s="21">
        <v>1.7665</v>
      </c>
      <c r="AB25" s="21">
        <v>1.9801</v>
      </c>
      <c r="AC25" s="21">
        <v>1.9650000000000001</v>
      </c>
      <c r="AD25" s="21">
        <v>2.2660999999999998</v>
      </c>
      <c r="AE25" s="21">
        <v>2.6692999999999998</v>
      </c>
      <c r="AF25" s="21">
        <v>3.2385999999999999</v>
      </c>
      <c r="AG25" s="22">
        <v>4.1051000000000002</v>
      </c>
      <c r="AH25" s="22">
        <v>5.5852000000000004</v>
      </c>
      <c r="AI25" s="22">
        <v>8.5779999999999994</v>
      </c>
      <c r="AJ25" s="22">
        <v>17.489000000000001</v>
      </c>
    </row>
    <row r="26" spans="1:36" x14ac:dyDescent="0.2">
      <c r="A26" s="20" t="s">
        <v>71</v>
      </c>
      <c r="B26" s="20" t="s">
        <v>73</v>
      </c>
      <c r="C26" s="21">
        <v>3.125</v>
      </c>
      <c r="D26" s="21">
        <v>3.125</v>
      </c>
      <c r="E26" s="21">
        <v>3.3338000000000001</v>
      </c>
      <c r="F26" s="21">
        <v>3.5640999999999998</v>
      </c>
      <c r="G26" s="21">
        <v>3.8163</v>
      </c>
      <c r="H26" s="21">
        <v>4.0938999999999997</v>
      </c>
      <c r="I26" s="21">
        <v>2.2559</v>
      </c>
      <c r="J26" s="21">
        <v>2.4312999999999998</v>
      </c>
      <c r="K26" s="21">
        <v>2.0518000000000001</v>
      </c>
      <c r="L26" s="21">
        <v>2.2458</v>
      </c>
      <c r="M26" s="21">
        <v>2.0028999999999999</v>
      </c>
      <c r="N26" s="21">
        <v>2.2879</v>
      </c>
      <c r="O26" s="21">
        <v>2.7031000000000001</v>
      </c>
      <c r="P26" s="21">
        <v>3.3584999999999998</v>
      </c>
      <c r="Q26" s="21">
        <v>4.5368000000000004</v>
      </c>
      <c r="R26" s="21">
        <v>7.2535999999999996</v>
      </c>
      <c r="S26" s="21">
        <v>19.999600000000001</v>
      </c>
      <c r="T26" s="21">
        <v>2.2471999999999999</v>
      </c>
      <c r="U26" s="21">
        <v>2.327</v>
      </c>
      <c r="V26" s="21">
        <v>2.5137</v>
      </c>
      <c r="W26" s="21">
        <v>2.7248999999999999</v>
      </c>
      <c r="X26" s="21">
        <v>2.2376</v>
      </c>
      <c r="Y26" s="21">
        <v>2.4487000000000001</v>
      </c>
      <c r="Z26" s="21">
        <v>2.0144000000000002</v>
      </c>
      <c r="AA26" s="21">
        <v>2.2360000000000002</v>
      </c>
      <c r="AB26" s="21">
        <v>2.5065</v>
      </c>
      <c r="AC26" s="21">
        <v>2.2471999999999999</v>
      </c>
      <c r="AD26" s="21">
        <v>2.5914999999999999</v>
      </c>
      <c r="AE26" s="21">
        <v>3.0526</v>
      </c>
      <c r="AF26" s="21">
        <v>3.7037</v>
      </c>
      <c r="AG26" s="22">
        <v>4.6946000000000003</v>
      </c>
      <c r="AH26" s="22">
        <v>6.3872</v>
      </c>
      <c r="AI26" s="22">
        <v>9.8097999999999992</v>
      </c>
      <c r="AJ26" s="22">
        <v>20.000499999999999</v>
      </c>
    </row>
    <row r="27" spans="1:36" x14ac:dyDescent="0.2">
      <c r="A27" s="20" t="s">
        <v>71</v>
      </c>
      <c r="B27" s="20" t="s">
        <v>74</v>
      </c>
      <c r="C27" s="21">
        <v>6.3693999999999997</v>
      </c>
      <c r="D27" s="21">
        <v>6.3693999999999997</v>
      </c>
      <c r="E27" s="21">
        <v>6.7949000000000002</v>
      </c>
      <c r="F27" s="21">
        <v>7.2643000000000004</v>
      </c>
      <c r="G27" s="21">
        <v>7.7784000000000004</v>
      </c>
      <c r="H27" s="21">
        <v>8.3443000000000005</v>
      </c>
      <c r="I27" s="21">
        <v>4.4061000000000003</v>
      </c>
      <c r="J27" s="21">
        <v>4.7485999999999997</v>
      </c>
      <c r="K27" s="21">
        <v>2.6263000000000001</v>
      </c>
      <c r="L27" s="21">
        <v>2.8746</v>
      </c>
      <c r="M27" s="21">
        <v>2.5036999999999998</v>
      </c>
      <c r="N27" s="21">
        <v>2.8597999999999999</v>
      </c>
      <c r="O27" s="21">
        <v>3.3788999999999998</v>
      </c>
      <c r="P27" s="21">
        <v>4.1981000000000002</v>
      </c>
      <c r="Q27" s="21">
        <v>5.6710000000000003</v>
      </c>
      <c r="R27" s="21">
        <v>9.0670000000000002</v>
      </c>
      <c r="S27" s="21">
        <v>24.999400000000001</v>
      </c>
      <c r="T27" s="21">
        <v>3.1745999999999999</v>
      </c>
      <c r="U27" s="21">
        <v>3.2873000000000001</v>
      </c>
      <c r="V27" s="21">
        <v>3.5510999999999999</v>
      </c>
      <c r="W27" s="21">
        <v>3.8494999999999999</v>
      </c>
      <c r="X27" s="21">
        <v>2.9666999999999999</v>
      </c>
      <c r="Y27" s="21">
        <v>3.2465000000000002</v>
      </c>
      <c r="Z27" s="21">
        <v>2.6972</v>
      </c>
      <c r="AA27" s="21">
        <v>2.9940000000000002</v>
      </c>
      <c r="AB27" s="21">
        <v>3.3561999999999999</v>
      </c>
      <c r="AC27" s="21">
        <v>2.8445999999999998</v>
      </c>
      <c r="AD27" s="21">
        <v>3.2803</v>
      </c>
      <c r="AE27" s="21">
        <v>3.8641000000000001</v>
      </c>
      <c r="AF27" s="21">
        <v>4.6882000000000001</v>
      </c>
      <c r="AG27" s="22">
        <v>5.9424999999999999</v>
      </c>
      <c r="AH27" s="22">
        <v>8.0851000000000006</v>
      </c>
      <c r="AI27" s="22">
        <v>12.417400000000001</v>
      </c>
      <c r="AJ27" s="22">
        <v>25.317</v>
      </c>
    </row>
    <row r="28" spans="1:36" x14ac:dyDescent="0.2">
      <c r="A28" s="20" t="s">
        <v>71</v>
      </c>
      <c r="B28" s="20" t="s">
        <v>75</v>
      </c>
      <c r="C28" s="21">
        <v>10.101000000000001</v>
      </c>
      <c r="D28" s="21">
        <v>10.101000000000001</v>
      </c>
      <c r="E28" s="21">
        <v>10.7758</v>
      </c>
      <c r="F28" s="21">
        <v>11.520200000000001</v>
      </c>
      <c r="G28" s="21">
        <v>12.3354</v>
      </c>
      <c r="H28" s="21">
        <v>13.233000000000001</v>
      </c>
      <c r="I28" s="21">
        <v>8.9804999999999993</v>
      </c>
      <c r="J28" s="21">
        <v>9.6786999999999992</v>
      </c>
      <c r="K28" s="21">
        <v>5.1295999999999999</v>
      </c>
      <c r="L28" s="21">
        <v>5.6143999999999998</v>
      </c>
      <c r="M28" s="21">
        <v>3.2046999999999999</v>
      </c>
      <c r="N28" s="21">
        <v>3.6606000000000001</v>
      </c>
      <c r="O28" s="21">
        <v>4.3250000000000002</v>
      </c>
      <c r="P28" s="21">
        <v>5.3735999999999997</v>
      </c>
      <c r="Q28" s="21">
        <v>7.2588999999999997</v>
      </c>
      <c r="R28" s="21">
        <v>11.6058</v>
      </c>
      <c r="S28" s="21">
        <v>31.999300000000002</v>
      </c>
      <c r="T28" s="21">
        <v>5.7142999999999997</v>
      </c>
      <c r="U28" s="21">
        <v>5.9170999999999996</v>
      </c>
      <c r="V28" s="21">
        <v>6.3920000000000003</v>
      </c>
      <c r="W28" s="21">
        <v>6.9291</v>
      </c>
      <c r="X28" s="21">
        <v>4.1909999999999998</v>
      </c>
      <c r="Y28" s="21">
        <v>4.5864000000000003</v>
      </c>
      <c r="Z28" s="21">
        <v>3.5760999999999998</v>
      </c>
      <c r="AA28" s="21">
        <v>3.9695999999999998</v>
      </c>
      <c r="AB28" s="21">
        <v>4.4497999999999998</v>
      </c>
      <c r="AC28" s="21">
        <v>3.8088000000000002</v>
      </c>
      <c r="AD28" s="21">
        <v>4.3922999999999996</v>
      </c>
      <c r="AE28" s="21">
        <v>5.1740000000000004</v>
      </c>
      <c r="AF28" s="21">
        <v>6.2774000000000001</v>
      </c>
      <c r="AG28" s="22">
        <v>7.9569000000000001</v>
      </c>
      <c r="AH28" s="22">
        <v>10.825799999999999</v>
      </c>
      <c r="AI28" s="22">
        <v>16.626799999999999</v>
      </c>
      <c r="AJ28" s="22">
        <v>33.899099999999997</v>
      </c>
    </row>
  </sheetData>
  <sheetProtection algorithmName="SHA-512" hashValue="dGhprJV8zy6q0vmlWLj8aX7kDdTTZhcM9GDgEl7z9Bdz8+bhuPPAc5xoeaTFogw9FZivbMVyAcF8putdgooGCw==" saltValue="RNLSIcQgYpiAT0MefKL/EQ==" spinCount="100000" sheet="1" objects="1" scenarios="1"/>
  <phoneticPr fontId="0" type="noConversion"/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CE02"/>
  <dimension ref="A1:G41"/>
  <sheetViews>
    <sheetView zoomScaleNormal="100" workbookViewId="0"/>
  </sheetViews>
  <sheetFormatPr defaultColWidth="0" defaultRowHeight="12.75" zeroHeight="1" x14ac:dyDescent="0.2"/>
  <cols>
    <col min="1" max="4" width="9.140625" customWidth="1"/>
    <col min="5" max="6" width="9.140625" style="11" customWidth="1"/>
    <col min="7" max="7" width="0" style="11" hidden="1" customWidth="1"/>
    <col min="8" max="16384" width="9.140625" hidden="1"/>
  </cols>
  <sheetData>
    <row r="1" spans="1:7" ht="45" customHeight="1" x14ac:dyDescent="0.2">
      <c r="A1" s="9" t="s">
        <v>76</v>
      </c>
      <c r="B1" s="9" t="s">
        <v>2</v>
      </c>
      <c r="C1" s="9" t="s">
        <v>23</v>
      </c>
      <c r="D1" s="10" t="s">
        <v>77</v>
      </c>
      <c r="E1" s="10" t="s">
        <v>78</v>
      </c>
      <c r="F1" s="10" t="s">
        <v>79</v>
      </c>
      <c r="G1"/>
    </row>
    <row r="2" spans="1:7" x14ac:dyDescent="0.2">
      <c r="A2" t="str">
        <f t="shared" ref="A2:A33" si="0">LEFT(B2)&amp;C2</f>
        <v>F100m</v>
      </c>
      <c r="B2" s="8" t="s">
        <v>80</v>
      </c>
      <c r="C2" t="s">
        <v>5</v>
      </c>
      <c r="D2" s="11">
        <v>17.856999999999999</v>
      </c>
      <c r="E2" s="11">
        <v>21</v>
      </c>
      <c r="F2" s="11">
        <v>1.81</v>
      </c>
      <c r="G2"/>
    </row>
    <row r="3" spans="1:7" x14ac:dyDescent="0.2">
      <c r="A3" t="str">
        <f t="shared" si="0"/>
        <v>F1500m</v>
      </c>
      <c r="B3" s="8" t="s">
        <v>80</v>
      </c>
      <c r="C3" t="s">
        <v>13</v>
      </c>
      <c r="D3" s="11">
        <v>2.8830000000000001E-2</v>
      </c>
      <c r="E3" s="11">
        <v>535</v>
      </c>
      <c r="F3" s="11">
        <v>1.88</v>
      </c>
      <c r="G3"/>
    </row>
    <row r="4" spans="1:7" x14ac:dyDescent="0.2">
      <c r="A4" t="str">
        <f t="shared" si="0"/>
        <v>F200m</v>
      </c>
      <c r="B4" s="8" t="s">
        <v>80</v>
      </c>
      <c r="C4" t="s">
        <v>11</v>
      </c>
      <c r="D4" s="11">
        <v>4.9908700000000001</v>
      </c>
      <c r="E4" s="11">
        <v>42.5</v>
      </c>
      <c r="F4" s="11">
        <v>1.81</v>
      </c>
      <c r="G4"/>
    </row>
    <row r="5" spans="1:7" x14ac:dyDescent="0.2">
      <c r="A5" t="str">
        <f t="shared" si="0"/>
        <v>F400m</v>
      </c>
      <c r="B5" s="8" t="s">
        <v>80</v>
      </c>
      <c r="C5" t="s">
        <v>20</v>
      </c>
      <c r="D5" s="11">
        <v>1.3428500000000001</v>
      </c>
      <c r="E5" s="11">
        <v>91.7</v>
      </c>
      <c r="F5" s="11">
        <v>1.81</v>
      </c>
      <c r="G5"/>
    </row>
    <row r="6" spans="1:7" x14ac:dyDescent="0.2">
      <c r="A6" t="str">
        <f t="shared" si="0"/>
        <v>F60m</v>
      </c>
      <c r="B6" s="8" t="s">
        <v>80</v>
      </c>
      <c r="C6" t="s">
        <v>59</v>
      </c>
      <c r="D6" s="11">
        <v>46.084899999999998</v>
      </c>
      <c r="E6" s="11">
        <v>13</v>
      </c>
      <c r="F6" s="11">
        <v>1.81</v>
      </c>
      <c r="G6"/>
    </row>
    <row r="7" spans="1:7" x14ac:dyDescent="0.2">
      <c r="A7" t="str">
        <f t="shared" si="0"/>
        <v>F60mH</v>
      </c>
      <c r="B7" s="8" t="s">
        <v>80</v>
      </c>
      <c r="C7" t="s">
        <v>66</v>
      </c>
      <c r="D7" s="11">
        <v>20.047899999999998</v>
      </c>
      <c r="E7" s="11">
        <v>17</v>
      </c>
      <c r="F7" s="11">
        <v>1.835</v>
      </c>
      <c r="G7"/>
    </row>
    <row r="8" spans="1:7" x14ac:dyDescent="0.2">
      <c r="A8" t="str">
        <f t="shared" si="0"/>
        <v>F800m</v>
      </c>
      <c r="B8" s="8" t="s">
        <v>80</v>
      </c>
      <c r="C8" s="8" t="s">
        <v>9</v>
      </c>
      <c r="D8" s="11">
        <v>0.11193</v>
      </c>
      <c r="E8" s="11">
        <v>254</v>
      </c>
      <c r="F8" s="11">
        <v>1.88</v>
      </c>
      <c r="G8"/>
    </row>
    <row r="9" spans="1:7" x14ac:dyDescent="0.2">
      <c r="A9" t="str">
        <f t="shared" si="0"/>
        <v>FDT</v>
      </c>
      <c r="B9" s="8" t="s">
        <v>80</v>
      </c>
      <c r="C9" s="8" t="s">
        <v>12</v>
      </c>
      <c r="D9" s="11">
        <v>12.331099999999999</v>
      </c>
      <c r="E9" s="11">
        <v>3</v>
      </c>
      <c r="F9" s="11">
        <v>1.1000000000000001</v>
      </c>
      <c r="G9"/>
    </row>
    <row r="10" spans="1:7" x14ac:dyDescent="0.2">
      <c r="A10" t="str">
        <f t="shared" si="0"/>
        <v>FHJ</v>
      </c>
      <c r="B10" s="8" t="s">
        <v>80</v>
      </c>
      <c r="C10" s="8" t="s">
        <v>19</v>
      </c>
      <c r="D10" s="11">
        <v>1.8452299999999999</v>
      </c>
      <c r="E10" s="11">
        <v>75</v>
      </c>
      <c r="F10" s="11">
        <v>1.3480000000000001</v>
      </c>
      <c r="G10"/>
    </row>
    <row r="11" spans="1:7" x14ac:dyDescent="0.2">
      <c r="A11" t="str">
        <f t="shared" si="0"/>
        <v>FHT</v>
      </c>
      <c r="B11" s="8" t="s">
        <v>80</v>
      </c>
      <c r="C11" s="8" t="s">
        <v>16</v>
      </c>
      <c r="D11" s="11">
        <v>13.317399999999999</v>
      </c>
      <c r="E11" s="11">
        <v>5</v>
      </c>
      <c r="F11" s="11">
        <v>1.05</v>
      </c>
      <c r="G11"/>
    </row>
    <row r="12" spans="1:7" x14ac:dyDescent="0.2">
      <c r="A12" t="str">
        <f t="shared" si="0"/>
        <v>FJT</v>
      </c>
      <c r="B12" s="8" t="s">
        <v>80</v>
      </c>
      <c r="C12" s="8" t="s">
        <v>8</v>
      </c>
      <c r="D12" s="11">
        <v>15.9803</v>
      </c>
      <c r="E12" s="11">
        <v>3.8</v>
      </c>
      <c r="F12" s="11">
        <v>1.04</v>
      </c>
      <c r="G12"/>
    </row>
    <row r="13" spans="1:7" x14ac:dyDescent="0.2">
      <c r="A13" t="str">
        <f t="shared" si="0"/>
        <v>FLJ</v>
      </c>
      <c r="B13" s="8" t="s">
        <v>80</v>
      </c>
      <c r="C13" s="8" t="s">
        <v>7</v>
      </c>
      <c r="D13" s="11">
        <v>0.188807</v>
      </c>
      <c r="E13" s="11">
        <v>210</v>
      </c>
      <c r="F13" s="11">
        <v>1.41</v>
      </c>
      <c r="G13"/>
    </row>
    <row r="14" spans="1:7" x14ac:dyDescent="0.2">
      <c r="A14" t="str">
        <f t="shared" si="0"/>
        <v>FPV</v>
      </c>
      <c r="B14" s="8" t="s">
        <v>80</v>
      </c>
      <c r="C14" s="8" t="s">
        <v>21</v>
      </c>
      <c r="D14" s="11">
        <v>0.44124999999999998</v>
      </c>
      <c r="E14" s="11">
        <v>100</v>
      </c>
      <c r="F14" s="11">
        <v>1.35</v>
      </c>
      <c r="G14"/>
    </row>
    <row r="15" spans="1:7" x14ac:dyDescent="0.2">
      <c r="A15" t="str">
        <f t="shared" si="0"/>
        <v>FSH</v>
      </c>
      <c r="B15" s="8" t="s">
        <v>80</v>
      </c>
      <c r="C15" s="8" t="s">
        <v>18</v>
      </c>
      <c r="D15" s="11">
        <v>9.2307600000000001</v>
      </c>
      <c r="E15" s="11">
        <v>26.7</v>
      </c>
      <c r="F15" s="11">
        <v>1.835</v>
      </c>
      <c r="G15"/>
    </row>
    <row r="16" spans="1:7" x14ac:dyDescent="0.2">
      <c r="A16" t="str">
        <f t="shared" si="0"/>
        <v>FSP</v>
      </c>
      <c r="B16" s="8" t="s">
        <v>80</v>
      </c>
      <c r="C16" s="8" t="s">
        <v>6</v>
      </c>
      <c r="D16" s="11">
        <v>56.021099999999997</v>
      </c>
      <c r="E16" s="11">
        <v>1.5</v>
      </c>
      <c r="F16" s="11">
        <v>1.05</v>
      </c>
      <c r="G16"/>
    </row>
    <row r="17" spans="1:7" x14ac:dyDescent="0.2">
      <c r="A17" t="str">
        <f t="shared" si="0"/>
        <v>FWT</v>
      </c>
      <c r="B17" s="8" t="s">
        <v>80</v>
      </c>
      <c r="C17" t="s">
        <v>17</v>
      </c>
      <c r="D17" s="11">
        <v>44.259300000000003</v>
      </c>
      <c r="E17" s="11">
        <v>1.5</v>
      </c>
      <c r="F17" s="11">
        <v>1.05</v>
      </c>
      <c r="G17"/>
    </row>
    <row r="18" spans="1:7" x14ac:dyDescent="0.2">
      <c r="A18" t="str">
        <f t="shared" si="0"/>
        <v>M1000m</v>
      </c>
      <c r="B18" s="8" t="s">
        <v>81</v>
      </c>
      <c r="C18" t="s">
        <v>61</v>
      </c>
      <c r="D18" s="11">
        <v>8.7129999999999999E-2</v>
      </c>
      <c r="E18" s="11">
        <v>305.5</v>
      </c>
      <c r="F18" s="11">
        <v>1.85</v>
      </c>
      <c r="G18"/>
    </row>
    <row r="19" spans="1:7" x14ac:dyDescent="0.2">
      <c r="A19" t="str">
        <f t="shared" si="0"/>
        <v>M100m</v>
      </c>
      <c r="B19" s="8" t="s">
        <v>81</v>
      </c>
      <c r="C19" t="s">
        <v>5</v>
      </c>
      <c r="D19" s="11">
        <v>25.434699999999999</v>
      </c>
      <c r="E19" s="11">
        <v>18</v>
      </c>
      <c r="F19" s="11">
        <v>1.81</v>
      </c>
      <c r="G19"/>
    </row>
    <row r="20" spans="1:7" x14ac:dyDescent="0.2">
      <c r="A20" t="str">
        <f t="shared" si="0"/>
        <v>M1500m</v>
      </c>
      <c r="B20" s="8" t="s">
        <v>81</v>
      </c>
      <c r="C20" t="s">
        <v>13</v>
      </c>
      <c r="D20" s="11">
        <v>3.7679999999999998E-2</v>
      </c>
      <c r="E20" s="11">
        <v>480</v>
      </c>
      <c r="F20" s="11">
        <v>1.85</v>
      </c>
      <c r="G20"/>
    </row>
    <row r="21" spans="1:7" x14ac:dyDescent="0.2">
      <c r="A21" t="str">
        <f t="shared" si="0"/>
        <v>M200m</v>
      </c>
      <c r="B21" s="8" t="s">
        <v>81</v>
      </c>
      <c r="C21" t="s">
        <v>11</v>
      </c>
      <c r="D21" s="11">
        <v>5.8425000000000002</v>
      </c>
      <c r="E21" s="11">
        <v>38</v>
      </c>
      <c r="F21" s="11">
        <v>1.81</v>
      </c>
      <c r="G21"/>
    </row>
    <row r="22" spans="1:7" x14ac:dyDescent="0.2">
      <c r="A22" t="str">
        <f t="shared" si="0"/>
        <v>M400m</v>
      </c>
      <c r="B22" s="8" t="s">
        <v>81</v>
      </c>
      <c r="C22" t="s">
        <v>20</v>
      </c>
      <c r="D22" s="11">
        <v>1.53775</v>
      </c>
      <c r="E22" s="11">
        <v>82</v>
      </c>
      <c r="F22" s="11">
        <v>1.81</v>
      </c>
      <c r="G22"/>
    </row>
    <row r="23" spans="1:7" x14ac:dyDescent="0.2">
      <c r="A23" t="str">
        <f t="shared" si="0"/>
        <v>M60m</v>
      </c>
      <c r="B23" s="8" t="s">
        <v>81</v>
      </c>
      <c r="C23" t="s">
        <v>59</v>
      </c>
      <c r="D23" s="11">
        <v>58.015000000000001</v>
      </c>
      <c r="E23" s="11">
        <v>11.5</v>
      </c>
      <c r="F23" s="11">
        <v>1.81</v>
      </c>
      <c r="G23"/>
    </row>
    <row r="24" spans="1:7" x14ac:dyDescent="0.2">
      <c r="A24" t="str">
        <f t="shared" si="0"/>
        <v>M60mH</v>
      </c>
      <c r="B24" s="8" t="s">
        <v>81</v>
      </c>
      <c r="C24" t="s">
        <v>66</v>
      </c>
      <c r="D24" s="11">
        <v>20.517299999999999</v>
      </c>
      <c r="E24" s="11">
        <v>15.5</v>
      </c>
      <c r="F24" s="11">
        <v>1.92</v>
      </c>
      <c r="G24"/>
    </row>
    <row r="25" spans="1:7" x14ac:dyDescent="0.2">
      <c r="A25" t="str">
        <f t="shared" si="0"/>
        <v>MDT</v>
      </c>
      <c r="B25" s="8" t="s">
        <v>81</v>
      </c>
      <c r="C25" s="8" t="s">
        <v>12</v>
      </c>
      <c r="D25" s="11">
        <v>12.91</v>
      </c>
      <c r="E25" s="11">
        <v>4</v>
      </c>
      <c r="F25" s="11">
        <v>1.1000000000000001</v>
      </c>
      <c r="G25"/>
    </row>
    <row r="26" spans="1:7" x14ac:dyDescent="0.2">
      <c r="A26" t="str">
        <f t="shared" si="0"/>
        <v>MHJ</v>
      </c>
      <c r="B26" s="8" t="s">
        <v>81</v>
      </c>
      <c r="C26" s="8" t="s">
        <v>19</v>
      </c>
      <c r="D26" s="11">
        <v>0.84650000000000003</v>
      </c>
      <c r="E26" s="11">
        <v>75</v>
      </c>
      <c r="F26" s="11">
        <v>1.42</v>
      </c>
      <c r="G26"/>
    </row>
    <row r="27" spans="1:7" x14ac:dyDescent="0.2">
      <c r="A27" t="str">
        <f t="shared" si="0"/>
        <v>MHT</v>
      </c>
      <c r="B27" s="8" t="s">
        <v>81</v>
      </c>
      <c r="C27" s="12" t="s">
        <v>16</v>
      </c>
      <c r="D27" s="11">
        <v>13.094099999999999</v>
      </c>
      <c r="E27" s="11">
        <v>5.5</v>
      </c>
      <c r="F27" s="11">
        <v>1.05</v>
      </c>
      <c r="G27"/>
    </row>
    <row r="28" spans="1:7" x14ac:dyDescent="0.2">
      <c r="A28" t="str">
        <f t="shared" si="0"/>
        <v>MJT</v>
      </c>
      <c r="B28" s="8" t="s">
        <v>81</v>
      </c>
      <c r="C28" s="8" t="s">
        <v>8</v>
      </c>
      <c r="D28" s="11">
        <v>10.14</v>
      </c>
      <c r="E28" s="11">
        <v>7</v>
      </c>
      <c r="F28" s="11">
        <v>1.08</v>
      </c>
      <c r="G28"/>
    </row>
    <row r="29" spans="1:7" x14ac:dyDescent="0.2">
      <c r="A29" t="str">
        <f t="shared" si="0"/>
        <v>MLJ</v>
      </c>
      <c r="B29" s="8" t="s">
        <v>81</v>
      </c>
      <c r="C29" s="8" t="s">
        <v>7</v>
      </c>
      <c r="D29" s="11">
        <v>0.14354</v>
      </c>
      <c r="E29" s="11">
        <v>220</v>
      </c>
      <c r="F29" s="11">
        <v>1.4</v>
      </c>
      <c r="G29"/>
    </row>
    <row r="30" spans="1:7" x14ac:dyDescent="0.2">
      <c r="A30" t="str">
        <f t="shared" si="0"/>
        <v>MPV</v>
      </c>
      <c r="B30" s="8" t="s">
        <v>81</v>
      </c>
      <c r="C30" s="8" t="s">
        <v>21</v>
      </c>
      <c r="D30" s="11">
        <v>0.2797</v>
      </c>
      <c r="E30" s="11">
        <v>100</v>
      </c>
      <c r="F30" s="11">
        <v>1.35</v>
      </c>
      <c r="G30"/>
    </row>
    <row r="31" spans="1:7" x14ac:dyDescent="0.2">
      <c r="A31" t="str">
        <f t="shared" si="0"/>
        <v>MSH</v>
      </c>
      <c r="B31" s="8" t="s">
        <v>81</v>
      </c>
      <c r="C31" s="8" t="s">
        <v>18</v>
      </c>
      <c r="D31" s="11">
        <v>5.7435200000000002</v>
      </c>
      <c r="E31" s="11">
        <v>28.5</v>
      </c>
      <c r="F31" s="11">
        <v>1.92</v>
      </c>
      <c r="G31"/>
    </row>
    <row r="32" spans="1:7" x14ac:dyDescent="0.2">
      <c r="A32" t="str">
        <f t="shared" si="0"/>
        <v>MSP</v>
      </c>
      <c r="B32" s="8" t="s">
        <v>81</v>
      </c>
      <c r="C32" s="8" t="s">
        <v>6</v>
      </c>
      <c r="D32" s="11">
        <v>51.39</v>
      </c>
      <c r="E32" s="11">
        <v>1.5</v>
      </c>
      <c r="F32" s="11">
        <v>1.05</v>
      </c>
      <c r="G32"/>
    </row>
    <row r="33" spans="1:7" x14ac:dyDescent="0.2">
      <c r="A33" t="str">
        <f t="shared" si="0"/>
        <v>MWT</v>
      </c>
      <c r="B33" s="8" t="s">
        <v>81</v>
      </c>
      <c r="C33" s="12" t="s">
        <v>17</v>
      </c>
      <c r="D33" s="13">
        <v>47.833799999999997</v>
      </c>
      <c r="E33" s="13">
        <v>1.5</v>
      </c>
      <c r="F33" s="13">
        <v>1.05</v>
      </c>
      <c r="G33"/>
    </row>
    <row r="34" spans="1:7" x14ac:dyDescent="0.2">
      <c r="A34" s="23" t="s">
        <v>82</v>
      </c>
      <c r="B34" s="24" t="s">
        <v>80</v>
      </c>
      <c r="C34" s="25" t="s">
        <v>72</v>
      </c>
      <c r="D34" s="26">
        <v>44.259300000000003</v>
      </c>
      <c r="E34" s="26">
        <v>1.5</v>
      </c>
      <c r="F34" s="26">
        <v>1.05</v>
      </c>
    </row>
    <row r="35" spans="1:7" x14ac:dyDescent="0.2">
      <c r="A35" s="23" t="s">
        <v>83</v>
      </c>
      <c r="B35" s="24" t="s">
        <v>81</v>
      </c>
      <c r="C35" s="25" t="s">
        <v>72</v>
      </c>
      <c r="D35" s="13">
        <v>47.833799999999997</v>
      </c>
      <c r="E35" s="13">
        <v>1.5</v>
      </c>
      <c r="F35" s="13">
        <v>1.05</v>
      </c>
    </row>
    <row r="36" spans="1:7" x14ac:dyDescent="0.2">
      <c r="A36" s="23" t="s">
        <v>84</v>
      </c>
      <c r="B36" s="24" t="s">
        <v>80</v>
      </c>
      <c r="C36" s="25" t="s">
        <v>73</v>
      </c>
      <c r="D36" s="26">
        <v>44.259300000000003</v>
      </c>
      <c r="E36" s="26">
        <v>1.5</v>
      </c>
      <c r="F36" s="26">
        <v>1.05</v>
      </c>
    </row>
    <row r="37" spans="1:7" x14ac:dyDescent="0.2">
      <c r="A37" s="23" t="s">
        <v>85</v>
      </c>
      <c r="B37" s="24" t="s">
        <v>81</v>
      </c>
      <c r="C37" s="25" t="s">
        <v>73</v>
      </c>
      <c r="D37" s="13">
        <v>47.833799999999997</v>
      </c>
      <c r="E37" s="13">
        <v>1.5</v>
      </c>
      <c r="F37" s="13">
        <v>1.05</v>
      </c>
    </row>
    <row r="38" spans="1:7" x14ac:dyDescent="0.2">
      <c r="A38" s="23" t="s">
        <v>86</v>
      </c>
      <c r="B38" s="24" t="s">
        <v>80</v>
      </c>
      <c r="C38" s="25" t="s">
        <v>74</v>
      </c>
      <c r="D38" s="26">
        <v>44.259300000000003</v>
      </c>
      <c r="E38" s="26">
        <v>1.5</v>
      </c>
      <c r="F38" s="26">
        <v>1.05</v>
      </c>
    </row>
    <row r="39" spans="1:7" x14ac:dyDescent="0.2">
      <c r="A39" s="23" t="s">
        <v>87</v>
      </c>
      <c r="B39" s="24" t="s">
        <v>81</v>
      </c>
      <c r="C39" s="25" t="s">
        <v>74</v>
      </c>
      <c r="D39" s="13">
        <v>47.833799999999997</v>
      </c>
      <c r="E39" s="13">
        <v>1.5</v>
      </c>
      <c r="F39" s="13">
        <v>1.05</v>
      </c>
    </row>
    <row r="40" spans="1:7" x14ac:dyDescent="0.2">
      <c r="A40" s="23" t="s">
        <v>88</v>
      </c>
      <c r="B40" s="24" t="s">
        <v>80</v>
      </c>
      <c r="C40" s="25" t="s">
        <v>75</v>
      </c>
      <c r="D40" s="26">
        <v>44.259300000000003</v>
      </c>
      <c r="E40" s="26">
        <v>1.5</v>
      </c>
      <c r="F40" s="26">
        <v>1.05</v>
      </c>
    </row>
    <row r="41" spans="1:7" x14ac:dyDescent="0.2">
      <c r="A41" s="23" t="s">
        <v>89</v>
      </c>
      <c r="B41" s="24" t="s">
        <v>81</v>
      </c>
      <c r="C41" s="25" t="s">
        <v>75</v>
      </c>
      <c r="D41" s="13">
        <v>47.833799999999997</v>
      </c>
      <c r="E41" s="13">
        <v>1.5</v>
      </c>
      <c r="F41" s="13">
        <v>1.05</v>
      </c>
    </row>
  </sheetData>
  <sheetProtection algorithmName="SHA-512" hashValue="prGurPnvqI2ezL1xreDEigxm5JPTluS35G2jFKIKsC+hK9zcmO1YJppsq8CKSrV3fnIt8oU/S4tDZWLC4wL/gg==" saltValue="BTHRhsGS+pVGnPHbKnvZ+A==" spinCount="100000" sheet="1" objects="1" scenarios="1"/>
  <autoFilter ref="A1:F33" xr:uid="{B665BE59-FCA8-4391-B27C-389509921C3C}">
    <sortState xmlns:xlrd2="http://schemas.microsoft.com/office/spreadsheetml/2017/richdata2" ref="A2:F33">
      <sortCondition ref="A1:A33"/>
    </sortState>
  </autoFilter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cba75-c8ca-4cbc-8f22-e0a0824cf485" xsi:nil="true"/>
    <lcf76f155ced4ddcb4097134ff3c332f xmlns="dd5f4939-e75e-468b-9c36-2c694ba6a05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E3BB6FDAD3174796D5A0AE3667FDBB" ma:contentTypeVersion="15" ma:contentTypeDescription="Create a new document." ma:contentTypeScope="" ma:versionID="d5c0aaa1b0ae85820eefe676fa305230">
  <xsd:schema xmlns:xsd="http://www.w3.org/2001/XMLSchema" xmlns:xs="http://www.w3.org/2001/XMLSchema" xmlns:p="http://schemas.microsoft.com/office/2006/metadata/properties" xmlns:ns2="dd5f4939-e75e-468b-9c36-2c694ba6a056" xmlns:ns3="23dcba75-c8ca-4cbc-8f22-e0a0824cf485" targetNamespace="http://schemas.microsoft.com/office/2006/metadata/properties" ma:root="true" ma:fieldsID="f5b7bedc0670929e573cde9aa6b091f7" ns2:_="" ns3:_="">
    <xsd:import namespace="dd5f4939-e75e-468b-9c36-2c694ba6a056"/>
    <xsd:import namespace="23dcba75-c8ca-4cbc-8f22-e0a0824cf4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f4939-e75e-468b-9c36-2c694ba6a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8a5ce2b-b787-4e01-a18c-fd92217fad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cba75-c8ca-4cbc-8f22-e0a0824cf48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17d86a-3a6d-4fe4-8ad5-2bba8ceacb3d}" ma:internalName="TaxCatchAll" ma:showField="CatchAllData" ma:web="23dcba75-c8ca-4cbc-8f22-e0a0824cf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8432F4-059A-4B61-9DA3-5C8CC961E58F}">
  <ds:schemaRefs>
    <ds:schemaRef ds:uri="http://schemas.microsoft.com/office/2006/metadata/properties"/>
    <ds:schemaRef ds:uri="http://schemas.microsoft.com/office/infopath/2007/PartnerControls"/>
    <ds:schemaRef ds:uri="23dcba75-c8ca-4cbc-8f22-e0a0824cf485"/>
    <ds:schemaRef ds:uri="dd5f4939-e75e-468b-9c36-2c694ba6a056"/>
  </ds:schemaRefs>
</ds:datastoreItem>
</file>

<file path=customXml/itemProps2.xml><?xml version="1.0" encoding="utf-8"?>
<ds:datastoreItem xmlns:ds="http://schemas.openxmlformats.org/officeDocument/2006/customXml" ds:itemID="{8232D1C5-9B8C-4B7E-97BA-3AEE817810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6A3FA7-0EBD-48E6-AC63-63B73A24B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5f4939-e75e-468b-9c36-2c694ba6a056"/>
    <ds:schemaRef ds:uri="23dcba75-c8ca-4cbc-8f22-e0a0824cf4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Throws Pentathlon</vt:lpstr>
      <vt:lpstr>Men Outdoor Pentathlon</vt:lpstr>
      <vt:lpstr>Women Outdoor Pentathlon</vt:lpstr>
      <vt:lpstr>Men Decathlon</vt:lpstr>
      <vt:lpstr>Women Outdoor Heptahtlon</vt:lpstr>
      <vt:lpstr>AllAgeGroups</vt:lpstr>
      <vt:lpstr>AllGenderList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</dc:creator>
  <cp:keywords/>
  <dc:description/>
  <cp:lastModifiedBy>Andrew Stark</cp:lastModifiedBy>
  <cp:revision/>
  <dcterms:created xsi:type="dcterms:W3CDTF">1999-04-02T22:31:36Z</dcterms:created>
  <dcterms:modified xsi:type="dcterms:W3CDTF">2025-11-03T20:39:12Z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0x0101004BE3BB6FDAD3174796D5A0AE3667FDBB</vt:lpwstr>
  </property>
  <property fmtid="{D5CDD505-2E9C-101B-9397-08002B2CF9AE}" pid="3" name="MediaServiceImageTags">
    <vt:lpwstr/>
  </property>
</Properties>
</file>